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Z:\職員フォルダ\☆みんなの広場（データ交換用）☆\◎須藤(照会関係)\２．照会関係\★★作成中\【回答入力用】 　 250122　【県市町村課2月5日（水）17時〆】公営企業に係る経営比較分析表（令和5年度決算）の分析等について（依\"/>
    </mc:Choice>
  </mc:AlternateContent>
  <xr:revisionPtr revIDLastSave="0" documentId="13_ncr:1_{F857C68B-1FC1-4476-A2FA-F779AE6DCEE2}" xr6:coauthVersionLast="47" xr6:coauthVersionMax="47" xr10:uidLastSave="{00000000-0000-0000-0000-000000000000}"/>
  <workbookProtection workbookAlgorithmName="SHA-512" workbookHashValue="aqh/Gp1GLlU6yMOWRy6MYR2m2vtCjwmKdZhruXJc/Ispooy8iijcH1ZE5HpDMxe/vKuvBfSiDxFgTBq4mt+ApQ==" workbookSaltValue="lCKBapW9FhqGCI6hJYO5Mg=="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P10" i="4" s="1"/>
  <c r="O6" i="5"/>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F85" i="4"/>
  <c r="E85" i="4"/>
  <c r="BB10" i="4"/>
  <c r="AT10" i="4"/>
  <c r="AL10" i="4"/>
  <c r="W10" i="4"/>
  <c r="I10" i="4"/>
  <c r="B10" i="4"/>
  <c r="BB8" i="4"/>
  <c r="W8" i="4"/>
  <c r="P8" i="4"/>
  <c r="I8" i="4"/>
  <c r="B8" i="4"/>
</calcChain>
</file>

<file path=xl/sharedStrings.xml><?xml version="1.0" encoding="utf-8"?>
<sst xmlns="http://schemas.openxmlformats.org/spreadsheetml/2006/main" count="231" uniqueCount="113">
  <si>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</si>
  <si>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</si>
  <si>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</si>
  <si>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</si>
  <si>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</si>
  <si>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</si>
  <si>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</si>
  <si>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</si>
  <si>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</si>
  <si>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</si>
  <si>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</si>
  <si>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</si>
  <si>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</si>
  <si>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</si>
  <si>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</si>
  <si>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</si>
  <si>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</si>
  <si>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</si>
  <si>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</si>
  <si>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</si>
  <si>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</si>
  <si>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</si>
  <si>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</si>
  <si>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</si>
  <si>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</si>
  <si>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</si>
  <si>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</si>
  <si>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</si>
  <si>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</si>
  <si>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</si>
  <si>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</si>
  <si>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</si>
  <si>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</si>
  <si>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</si>
  <si>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</si>
  <si>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</si>
  <si>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</si>
  <si>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</si>
  <si>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</si>
  <si>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</si>
  <si>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</si>
  <si>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</si>
  <si>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</si>
  <si>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</si>
  <si>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</si>
  <si>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</si>
  <si>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</si>
  <si>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</si>
  <si>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</si>
  <si>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</si>
  <si>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</si>
  <si>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</si>
  <si>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</si>
  <si>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</si>
  <si>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</si>
  <si>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</si>
  <si>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</si>
  <si>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</si>
  <si>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</si>
  <si>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</si>
  <si>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</si>
  <si>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</si>
  <si>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</si>
  <si>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</si>
  <si>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</si>
  <si>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</si>
  <si>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</si>
  <si>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</si>
  <si>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</si>
  <si>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</si>
  <si>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</si>
  <si>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</si>
  <si>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</si>
  <si>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</si>
  <si>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</si>
  <si>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</si>
  <si>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</si>
  <si>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</si>
  <si>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</si>
  <si>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</si>
  <si>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</si>
  <si>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</si>
  <si>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</si>
  <si>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</si>
  <si>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</si>
  <si>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</si>
  <si>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</si>
  <si>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</si>
  <si>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</si>
  <si>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</si>
  <si>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</si>
  <si>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</si>
  <si>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</si>
  <si>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津軽広域水道企業団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</si>
  <si>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</si>
  <si>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</si>
  <si>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</si>
  <si>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</si>
  <si>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</si>
  <si>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</si>
  <si>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</si>
  <si>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</si>
  <si>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</si>
  <si>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</si>
  <si>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</si>
  <si>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</si>
  <si>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</si>
  <si>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</si>
  <si>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</si>
  <si>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</si>
  <si>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管路（導水管、送水管）については、そのほとんどが令和９年度までに法定耐用年数を超過する見込みであるため、「津軽広域水道用水供給事業ビジョン」の基本理念に則り、将来にわたり持続可能な用水供給事業の運営を計画的に行う必要がある。</t>
    <phoneticPr fontId="4"/>
  </si>
  <si>
    <t xml:space="preserve"> 各経営指標の状況から判断すると、経営的には比較的良好である。しかし、長期的視点でみると、水需要の減少に伴って料金収入も減少すると予想される一方、施設（管路）の老朽化が進行しているため、将来の更新に備えて、事業計画及び財政見通しを策定し、事業の安定性、継続性を確保しなければならない。</t>
    <phoneticPr fontId="4"/>
  </si>
  <si>
    <t xml:space="preserve"> ①経常収支比率、③流動比率および⑤料金回収率は、いずれも100％以上であり、短期債務に対する支払能力及び収益性が確保されているため、健全経営であるといえる。　　　　　　　　　　　　　　　　　　　　　　　　　　　　　　　　　　　　　　　　　　　　　　　　　　　　　　　　　　　　　　　　　　　④企業債残高対給水収益比率および⑥給水原価は、類似団体の平均を下回って推移していることから、概ね適正といえる　　　　　　　　　　　　　　　　　　　　　　　　　　　　　　　　　　　　　　　　　　　　　　　　　　　　　　　　　　　　　　　　　　
⑦施設利用率は、令和3年度から水道用水供給先が増えたため上昇した。
しかし、構成市町村の人口及び使用水量が減少してきているため、今後も計画的な投資と経費削減に努める。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</si>
</sst>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6A-4F10-82FA-D520D9C1D35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c:v>
                </c:pt>
                <c:pt idx="1">
                  <c:v>0.32</c:v>
                </c:pt>
                <c:pt idx="2">
                  <c:v>0.28000000000000003</c:v>
                </c:pt>
                <c:pt idx="3">
                  <c:v>0.4</c:v>
                </c:pt>
                <c:pt idx="4">
                  <c:v>0.27</c:v>
                </c:pt>
              </c:numCache>
            </c:numRef>
          </c:val>
          <c:smooth val="0"/>
          <c:extLst>
            <c:ext xmlns:c16="http://schemas.microsoft.com/office/drawing/2014/chart" uri="{C3380CC4-5D6E-409C-BE32-E72D297353CC}">
              <c16:uniqueId val="{00000001-B76A-4F10-82FA-D520D9C1D35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63.9</c:v>
                </c:pt>
                <c:pt idx="1">
                  <c:v>63</c:v>
                </c:pt>
                <c:pt idx="2">
                  <c:v>69.77</c:v>
                </c:pt>
                <c:pt idx="3">
                  <c:v>71.349999999999994</c:v>
                </c:pt>
                <c:pt idx="4">
                  <c:v>71.13</c:v>
                </c:pt>
              </c:numCache>
            </c:numRef>
          </c:val>
          <c:extLst>
            <c:ext xmlns:c16="http://schemas.microsoft.com/office/drawing/2014/chart" uri="{C3380CC4-5D6E-409C-BE32-E72D297353CC}">
              <c16:uniqueId val="{00000000-D7A3-4F07-8AE2-7BF2EDA3E50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61.69</c:v>
                </c:pt>
                <c:pt idx="1">
                  <c:v>62.26</c:v>
                </c:pt>
                <c:pt idx="2">
                  <c:v>62.22</c:v>
                </c:pt>
                <c:pt idx="3">
                  <c:v>61.45</c:v>
                </c:pt>
                <c:pt idx="4">
                  <c:v>61.63</c:v>
                </c:pt>
              </c:numCache>
            </c:numRef>
          </c:val>
          <c:smooth val="0"/>
          <c:extLst>
            <c:ext xmlns:c16="http://schemas.microsoft.com/office/drawing/2014/chart" uri="{C3380CC4-5D6E-409C-BE32-E72D297353CC}">
              <c16:uniqueId val="{00000001-D7A3-4F07-8AE2-7BF2EDA3E50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8C7-4F59-9846-D9FF710D6AD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c:v>
                </c:pt>
                <c:pt idx="1">
                  <c:v>100.16</c:v>
                </c:pt>
                <c:pt idx="2">
                  <c:v>100.28</c:v>
                </c:pt>
                <c:pt idx="3">
                  <c:v>100.29</c:v>
                </c:pt>
                <c:pt idx="4">
                  <c:v>100.36</c:v>
                </c:pt>
              </c:numCache>
            </c:numRef>
          </c:val>
          <c:smooth val="0"/>
          <c:extLst>
            <c:ext xmlns:c16="http://schemas.microsoft.com/office/drawing/2014/chart" uri="{C3380CC4-5D6E-409C-BE32-E72D297353CC}">
              <c16:uniqueId val="{00000001-48C7-4F59-9846-D9FF710D6AD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137.77000000000001</c:v>
                </c:pt>
                <c:pt idx="1">
                  <c:v>136.54</c:v>
                </c:pt>
                <c:pt idx="2">
                  <c:v>138.49</c:v>
                </c:pt>
                <c:pt idx="3">
                  <c:v>130.91</c:v>
                </c:pt>
                <c:pt idx="4">
                  <c:v>135.65</c:v>
                </c:pt>
              </c:numCache>
            </c:numRef>
          </c:val>
          <c:extLst>
            <c:ext xmlns:c16="http://schemas.microsoft.com/office/drawing/2014/chart" uri="{C3380CC4-5D6E-409C-BE32-E72D297353CC}">
              <c16:uniqueId val="{00000000-DD68-474A-BACE-C1E4FFD6152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112.91</c:v>
                </c:pt>
                <c:pt idx="1">
                  <c:v>111.13</c:v>
                </c:pt>
                <c:pt idx="2">
                  <c:v>112.49</c:v>
                </c:pt>
                <c:pt idx="3">
                  <c:v>107.33</c:v>
                </c:pt>
                <c:pt idx="4">
                  <c:v>108.93</c:v>
                </c:pt>
              </c:numCache>
            </c:numRef>
          </c:val>
          <c:smooth val="0"/>
          <c:extLst>
            <c:ext xmlns:c16="http://schemas.microsoft.com/office/drawing/2014/chart" uri="{C3380CC4-5D6E-409C-BE32-E72D297353CC}">
              <c16:uniqueId val="{00000001-DD68-474A-BACE-C1E4FFD6152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65.41</c:v>
                </c:pt>
                <c:pt idx="1">
                  <c:v>67.05</c:v>
                </c:pt>
                <c:pt idx="2">
                  <c:v>68.930000000000007</c:v>
                </c:pt>
                <c:pt idx="3">
                  <c:v>70.45</c:v>
                </c:pt>
                <c:pt idx="4">
                  <c:v>72.38</c:v>
                </c:pt>
              </c:numCache>
            </c:numRef>
          </c:val>
          <c:extLst>
            <c:ext xmlns:c16="http://schemas.microsoft.com/office/drawing/2014/chart" uri="{C3380CC4-5D6E-409C-BE32-E72D297353CC}">
              <c16:uniqueId val="{00000000-0DEF-4FAC-85D5-2E78E6AF64A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56.48</c:v>
                </c:pt>
                <c:pt idx="1">
                  <c:v>57.5</c:v>
                </c:pt>
                <c:pt idx="2">
                  <c:v>58.52</c:v>
                </c:pt>
                <c:pt idx="3">
                  <c:v>59.51</c:v>
                </c:pt>
                <c:pt idx="4">
                  <c:v>60.24</c:v>
                </c:pt>
              </c:numCache>
            </c:numRef>
          </c:val>
          <c:smooth val="0"/>
          <c:extLst>
            <c:ext xmlns:c16="http://schemas.microsoft.com/office/drawing/2014/chart" uri="{C3380CC4-5D6E-409C-BE32-E72D297353CC}">
              <c16:uniqueId val="{00000001-0DEF-4FAC-85D5-2E78E6AF64A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FE-44B1-BCFB-19274CCCD52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27.61</c:v>
                </c:pt>
                <c:pt idx="1">
                  <c:v>30.3</c:v>
                </c:pt>
                <c:pt idx="2">
                  <c:v>31.74</c:v>
                </c:pt>
                <c:pt idx="3">
                  <c:v>32.380000000000003</c:v>
                </c:pt>
                <c:pt idx="4">
                  <c:v>34.479999999999997</c:v>
                </c:pt>
              </c:numCache>
            </c:numRef>
          </c:val>
          <c:smooth val="0"/>
          <c:extLst>
            <c:ext xmlns:c16="http://schemas.microsoft.com/office/drawing/2014/chart" uri="{C3380CC4-5D6E-409C-BE32-E72D297353CC}">
              <c16:uniqueId val="{00000001-A7FE-44B1-BCFB-19274CCCD52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E8-4A81-A643-08CBE14F415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9.92</c:v>
                </c:pt>
                <c:pt idx="1">
                  <c:v>12.29</c:v>
                </c:pt>
                <c:pt idx="2">
                  <c:v>8.77</c:v>
                </c:pt>
                <c:pt idx="3">
                  <c:v>8.81</c:v>
                </c:pt>
                <c:pt idx="4">
                  <c:v>8.48</c:v>
                </c:pt>
              </c:numCache>
            </c:numRef>
          </c:val>
          <c:smooth val="0"/>
          <c:extLst>
            <c:ext xmlns:c16="http://schemas.microsoft.com/office/drawing/2014/chart" uri="{C3380CC4-5D6E-409C-BE32-E72D297353CC}">
              <c16:uniqueId val="{00000001-CEE8-4A81-A643-08CBE14F415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944.83</c:v>
                </c:pt>
                <c:pt idx="1">
                  <c:v>795.61</c:v>
                </c:pt>
                <c:pt idx="2">
                  <c:v>1164.0999999999999</c:v>
                </c:pt>
                <c:pt idx="3">
                  <c:v>1418.21</c:v>
                </c:pt>
                <c:pt idx="4">
                  <c:v>1499.48</c:v>
                </c:pt>
              </c:numCache>
            </c:numRef>
          </c:val>
          <c:extLst>
            <c:ext xmlns:c16="http://schemas.microsoft.com/office/drawing/2014/chart" uri="{C3380CC4-5D6E-409C-BE32-E72D297353CC}">
              <c16:uniqueId val="{00000000-C75D-48C4-A625-8853F4DB594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271.10000000000002</c:v>
                </c:pt>
                <c:pt idx="1">
                  <c:v>284.45</c:v>
                </c:pt>
                <c:pt idx="2">
                  <c:v>309.23</c:v>
                </c:pt>
                <c:pt idx="3">
                  <c:v>313.43</c:v>
                </c:pt>
                <c:pt idx="4">
                  <c:v>303.10000000000002</c:v>
                </c:pt>
              </c:numCache>
            </c:numRef>
          </c:val>
          <c:smooth val="0"/>
          <c:extLst>
            <c:ext xmlns:c16="http://schemas.microsoft.com/office/drawing/2014/chart" uri="{C3380CC4-5D6E-409C-BE32-E72D297353CC}">
              <c16:uniqueId val="{00000001-C75D-48C4-A625-8853F4DB594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160.63999999999999</c:v>
                </c:pt>
                <c:pt idx="1">
                  <c:v>147.88</c:v>
                </c:pt>
                <c:pt idx="2">
                  <c:v>130.66999999999999</c:v>
                </c:pt>
                <c:pt idx="3">
                  <c:v>118.31</c:v>
                </c:pt>
                <c:pt idx="4">
                  <c:v>104.35</c:v>
                </c:pt>
              </c:numCache>
            </c:numRef>
          </c:val>
          <c:extLst>
            <c:ext xmlns:c16="http://schemas.microsoft.com/office/drawing/2014/chart" uri="{C3380CC4-5D6E-409C-BE32-E72D297353CC}">
              <c16:uniqueId val="{00000000-6662-438D-A914-7F9B9402006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272.95999999999998</c:v>
                </c:pt>
                <c:pt idx="1">
                  <c:v>260.95999999999998</c:v>
                </c:pt>
                <c:pt idx="2">
                  <c:v>240.07</c:v>
                </c:pt>
                <c:pt idx="3">
                  <c:v>224.81</c:v>
                </c:pt>
                <c:pt idx="4">
                  <c:v>210.83</c:v>
                </c:pt>
              </c:numCache>
            </c:numRef>
          </c:val>
          <c:smooth val="0"/>
          <c:extLst>
            <c:ext xmlns:c16="http://schemas.microsoft.com/office/drawing/2014/chart" uri="{C3380CC4-5D6E-409C-BE32-E72D297353CC}">
              <c16:uniqueId val="{00000001-6662-438D-A914-7F9B9402006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138.38999999999999</c:v>
                </c:pt>
                <c:pt idx="1">
                  <c:v>136.49</c:v>
                </c:pt>
                <c:pt idx="2">
                  <c:v>138.93</c:v>
                </c:pt>
                <c:pt idx="3">
                  <c:v>130.55000000000001</c:v>
                </c:pt>
                <c:pt idx="4">
                  <c:v>138.21</c:v>
                </c:pt>
              </c:numCache>
            </c:numRef>
          </c:val>
          <c:extLst>
            <c:ext xmlns:c16="http://schemas.microsoft.com/office/drawing/2014/chart" uri="{C3380CC4-5D6E-409C-BE32-E72D297353CC}">
              <c16:uniqueId val="{00000000-CABE-4AE6-A229-000A059EF2B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112.84</c:v>
                </c:pt>
                <c:pt idx="1">
                  <c:v>110.77</c:v>
                </c:pt>
                <c:pt idx="2">
                  <c:v>112.35</c:v>
                </c:pt>
                <c:pt idx="3">
                  <c:v>106.47</c:v>
                </c:pt>
                <c:pt idx="4">
                  <c:v>107.7</c:v>
                </c:pt>
              </c:numCache>
            </c:numRef>
          </c:val>
          <c:smooth val="0"/>
          <c:extLst>
            <c:ext xmlns:c16="http://schemas.microsoft.com/office/drawing/2014/chart" uri="{C3380CC4-5D6E-409C-BE32-E72D297353CC}">
              <c16:uniqueId val="{00000001-CABE-4AE6-A229-000A059EF2B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66.099999999999994</c:v>
                </c:pt>
                <c:pt idx="1">
                  <c:v>67.77</c:v>
                </c:pt>
                <c:pt idx="2">
                  <c:v>62.33</c:v>
                </c:pt>
                <c:pt idx="3">
                  <c:v>65.2</c:v>
                </c:pt>
                <c:pt idx="4">
                  <c:v>62.78</c:v>
                </c:pt>
              </c:numCache>
            </c:numRef>
          </c:val>
          <c:extLst>
            <c:ext xmlns:c16="http://schemas.microsoft.com/office/drawing/2014/chart" uri="{C3380CC4-5D6E-409C-BE32-E72D297353CC}">
              <c16:uniqueId val="{00000000-8FDD-400B-AD85-082F4E6D10B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73.849999999999994</c:v>
                </c:pt>
                <c:pt idx="1">
                  <c:v>73.180000000000007</c:v>
                </c:pt>
                <c:pt idx="2">
                  <c:v>73.05</c:v>
                </c:pt>
                <c:pt idx="3">
                  <c:v>77.53</c:v>
                </c:pt>
                <c:pt idx="4">
                  <c:v>76.25</c:v>
                </c:pt>
              </c:numCache>
            </c:numRef>
          </c:val>
          <c:smooth val="0"/>
          <c:extLst>
            <c:ext xmlns:c16="http://schemas.microsoft.com/office/drawing/2014/chart" uri="{C3380CC4-5D6E-409C-BE32-E72D297353CC}">
              <c16:uniqueId val="{00000001-8FDD-400B-AD85-082F4E6D10B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【108.93】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【210.83】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【107.70】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【34.48】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青森県　津軽広域水道企業団</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用水供給事業</v>
      </c>
      <c r="Q8" s="75"/>
      <c r="R8" s="75"/>
      <c r="S8" s="75"/>
      <c r="T8" s="75"/>
      <c r="U8" s="75"/>
      <c r="V8" s="75"/>
      <c r="W8" s="75" t="str">
        <f>データ!$L$6</f>
        <v>B</v>
      </c>
      <c r="X8" s="75"/>
      <c r="Y8" s="75"/>
      <c r="Z8" s="75"/>
      <c r="AA8" s="75"/>
      <c r="AB8" s="75"/>
      <c r="AC8" s="75"/>
      <c r="AD8" s="75" t="str">
        <f>データ!$M$6</f>
        <v>その他</v>
      </c>
      <c r="AE8" s="75"/>
      <c r="AF8" s="75"/>
      <c r="AG8" s="75"/>
      <c r="AH8" s="75"/>
      <c r="AI8" s="75"/>
      <c r="AJ8" s="75"/>
      <c r="AK8" s="2"/>
      <c r="AL8" s="58" t="str">
        <f>データ!$R$6</f>
        <v>-</v>
      </c>
      <c r="AM8" s="58"/>
      <c r="AN8" s="58"/>
      <c r="AO8" s="58"/>
      <c r="AP8" s="58"/>
      <c r="AQ8" s="58"/>
      <c r="AR8" s="58"/>
      <c r="AS8" s="58"/>
      <c r="AT8" s="55" t="str">
        <f>データ!$S$6</f>
        <v>-</v>
      </c>
      <c r="AU8" s="56"/>
      <c r="AV8" s="56"/>
      <c r="AW8" s="56"/>
      <c r="AX8" s="56"/>
      <c r="AY8" s="56"/>
      <c r="AZ8" s="56"/>
      <c r="BA8" s="56"/>
      <c r="BB8" s="45" t="str">
        <f>データ!$T$6</f>
        <v>-</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88.2</v>
      </c>
      <c r="J10" s="56"/>
      <c r="K10" s="56"/>
      <c r="L10" s="56"/>
      <c r="M10" s="56"/>
      <c r="N10" s="56"/>
      <c r="O10" s="57"/>
      <c r="P10" s="45">
        <f>データ!$P$6</f>
        <v>94.95</v>
      </c>
      <c r="Q10" s="45"/>
      <c r="R10" s="45"/>
      <c r="S10" s="45"/>
      <c r="T10" s="45"/>
      <c r="U10" s="45"/>
      <c r="V10" s="45"/>
      <c r="W10" s="58">
        <f>データ!$Q$6</f>
        <v>0</v>
      </c>
      <c r="X10" s="58"/>
      <c r="Y10" s="58"/>
      <c r="Z10" s="58"/>
      <c r="AA10" s="58"/>
      <c r="AB10" s="58"/>
      <c r="AC10" s="58"/>
      <c r="AD10" s="2"/>
      <c r="AE10" s="2"/>
      <c r="AF10" s="2"/>
      <c r="AG10" s="2"/>
      <c r="AH10" s="2"/>
      <c r="AI10" s="2"/>
      <c r="AJ10" s="2"/>
      <c r="AK10" s="2"/>
      <c r="AL10" s="58">
        <f>データ!$U$6</f>
        <v>345463</v>
      </c>
      <c r="AM10" s="58"/>
      <c r="AN10" s="58"/>
      <c r="AO10" s="58"/>
      <c r="AP10" s="58"/>
      <c r="AQ10" s="58"/>
      <c r="AR10" s="58"/>
      <c r="AS10" s="58"/>
      <c r="AT10" s="55">
        <f>データ!$V$6</f>
        <v>1166.8699999999999</v>
      </c>
      <c r="AU10" s="56"/>
      <c r="AV10" s="56"/>
      <c r="AW10" s="56"/>
      <c r="AX10" s="56"/>
      <c r="AY10" s="56"/>
      <c r="AZ10" s="56"/>
      <c r="BA10" s="56"/>
      <c r="BB10" s="45">
        <f>データ!$W$6</f>
        <v>296.06</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112</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【108.93】</v>
      </c>
      <c r="F85" s="13" t="str">
        <f>データ!AS6</f>
        <v>【8.48】</v>
      </c>
      <c r="G85" s="13" t="str">
        <f>データ!BD6</f>
        <v>【303.10】</v>
      </c>
      <c r="H85" s="13" t="str">
        <f>データ!BO6</f>
        <v>【210.83】</v>
      </c>
      <c r="I85" s="13" t="str">
        <f>データ!BZ6</f>
        <v>【107.70】</v>
      </c>
      <c r="J85" s="13" t="str">
        <f>データ!CK6</f>
        <v>【76.25】</v>
      </c>
      <c r="K85" s="13" t="str">
        <f>データ!CV6</f>
        <v>【61.63】</v>
      </c>
      <c r="L85" s="13" t="str">
        <f>データ!DG6</f>
        <v>【100.36】</v>
      </c>
      <c r="M85" s="13" t="str">
        <f>データ!DR6</f>
        <v>【60.24】</v>
      </c>
      <c r="N85" s="13" t="str">
        <f>データ!EC6</f>
        <v>【34.48】</v>
      </c>
      <c r="O85" s="13" t="str">
        <f>データ!EN6</f>
        <v>【0.27】</v>
      </c>
    </row>
  </sheetData>
  <sheetProtection algorithmName="SHA-512" hashValue="g0imN6NKvoVwp25NqGwnCdGg2aSBDCGjir/GmSj4WB8gRSfhDcHPPbN5KoKsjz78RO1gObKMMCrwMGxROrC/KA==" saltValue="2e6yh5ZQANJESzEzWmxqB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28665</v>
      </c>
      <c r="D6" s="20">
        <f t="shared" si="3"/>
        <v>46</v>
      </c>
      <c r="E6" s="20">
        <f t="shared" si="3"/>
        <v>1</v>
      </c>
      <c r="F6" s="20">
        <f t="shared" si="3"/>
        <v>0</v>
      </c>
      <c r="G6" s="20">
        <f t="shared" si="3"/>
        <v>2</v>
      </c>
      <c r="H6" s="20" t="str">
        <f t="shared" si="3"/>
        <v>青森県　津軽広域水道企業団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88.2</v>
      </c>
      <c r="P6" s="21">
        <f t="shared" si="3"/>
        <v>94.95</v>
      </c>
      <c r="Q6" s="21">
        <f t="shared" si="3"/>
        <v>0</v>
      </c>
      <c r="R6" s="21" t="str">
        <f t="shared" si="3"/>
        <v>-</v>
      </c>
      <c r="S6" s="21" t="str">
        <f t="shared" si="3"/>
        <v>-</v>
      </c>
      <c r="T6" s="21" t="str">
        <f t="shared" si="3"/>
        <v>-</v>
      </c>
      <c r="U6" s="21">
        <f t="shared" si="3"/>
        <v>345463</v>
      </c>
      <c r="V6" s="21">
        <f t="shared" si="3"/>
        <v>1166.8699999999999</v>
      </c>
      <c r="W6" s="21">
        <f t="shared" si="3"/>
        <v>296.06</v>
      </c>
      <c r="X6" s="22">
        <f>IF(X7="",NA(),X7)</f>
        <v>137.77000000000001</v>
      </c>
      <c r="Y6" s="22">
        <f t="shared" ref="Y6:AG6" si="4">IF(Y7="",NA(),Y7)</f>
        <v>136.54</v>
      </c>
      <c r="Z6" s="22">
        <f t="shared" si="4"/>
        <v>138.49</v>
      </c>
      <c r="AA6" s="22">
        <f t="shared" si="4"/>
        <v>130.91</v>
      </c>
      <c r="AB6" s="22">
        <f t="shared" si="4"/>
        <v>135.65</v>
      </c>
      <c r="AC6" s="22">
        <f t="shared" si="4"/>
        <v>112.91</v>
      </c>
      <c r="AD6" s="22">
        <f t="shared" si="4"/>
        <v>111.13</v>
      </c>
      <c r="AE6" s="22">
        <f t="shared" si="4"/>
        <v>112.49</v>
      </c>
      <c r="AF6" s="22">
        <f t="shared" si="4"/>
        <v>107.33</v>
      </c>
      <c r="AG6" s="22">
        <f t="shared" si="4"/>
        <v>108.93</v>
      </c>
      <c r="AH6" s="21" t="str">
        <f>IF(AH7="","",IF(AH7="-","【-】","【"&amp;SUBSTITUTE(TEXT(AH7,"#,##0.00"),"-","△")&amp;"】"))</f>
        <v>【108.93】</v>
      </c>
      <c r="AI6" s="21">
        <f>IF(AI7="",NA(),AI7)</f>
        <v>0</v>
      </c>
      <c r="AJ6" s="21">
        <f t="shared" ref="AJ6:AR6" si="5">IF(AJ7="",NA(),AJ7)</f>
        <v>0</v>
      </c>
      <c r="AK6" s="21">
        <f t="shared" si="5"/>
        <v>0</v>
      </c>
      <c r="AL6" s="21">
        <f t="shared" si="5"/>
        <v>0</v>
      </c>
      <c r="AM6" s="21">
        <f t="shared" si="5"/>
        <v>0</v>
      </c>
      <c r="AN6" s="22">
        <f t="shared" si="5"/>
        <v>9.92</v>
      </c>
      <c r="AO6" s="22">
        <f t="shared" si="5"/>
        <v>12.29</v>
      </c>
      <c r="AP6" s="22">
        <f t="shared" si="5"/>
        <v>8.77</v>
      </c>
      <c r="AQ6" s="22">
        <f t="shared" si="5"/>
        <v>8.81</v>
      </c>
      <c r="AR6" s="22">
        <f t="shared" si="5"/>
        <v>8.48</v>
      </c>
      <c r="AS6" s="21" t="str">
        <f>IF(AS7="","",IF(AS7="-","【-】","【"&amp;SUBSTITUTE(TEXT(AS7,"#,##0.00"),"-","△")&amp;"】"))</f>
        <v>【8.48】</v>
      </c>
      <c r="AT6" s="22">
        <f>IF(AT7="",NA(),AT7)</f>
        <v>944.83</v>
      </c>
      <c r="AU6" s="22">
        <f t="shared" ref="AU6:BC6" si="6">IF(AU7="",NA(),AU7)</f>
        <v>795.61</v>
      </c>
      <c r="AV6" s="22">
        <f t="shared" si="6"/>
        <v>1164.0999999999999</v>
      </c>
      <c r="AW6" s="22">
        <f t="shared" si="6"/>
        <v>1418.21</v>
      </c>
      <c r="AX6" s="22">
        <f t="shared" si="6"/>
        <v>1499.48</v>
      </c>
      <c r="AY6" s="22">
        <f t="shared" si="6"/>
        <v>271.10000000000002</v>
      </c>
      <c r="AZ6" s="22">
        <f t="shared" si="6"/>
        <v>284.45</v>
      </c>
      <c r="BA6" s="22">
        <f t="shared" si="6"/>
        <v>309.23</v>
      </c>
      <c r="BB6" s="22">
        <f t="shared" si="6"/>
        <v>313.43</v>
      </c>
      <c r="BC6" s="22">
        <f t="shared" si="6"/>
        <v>303.10000000000002</v>
      </c>
      <c r="BD6" s="21" t="str">
        <f>IF(BD7="","",IF(BD7="-","【-】","【"&amp;SUBSTITUTE(TEXT(BD7,"#,##0.00"),"-","△")&amp;"】"))</f>
        <v>【303.10】</v>
      </c>
      <c r="BE6" s="22">
        <f>IF(BE7="",NA(),BE7)</f>
        <v>160.63999999999999</v>
      </c>
      <c r="BF6" s="22">
        <f t="shared" ref="BF6:BN6" si="7">IF(BF7="",NA(),BF7)</f>
        <v>147.88</v>
      </c>
      <c r="BG6" s="22">
        <f t="shared" si="7"/>
        <v>130.66999999999999</v>
      </c>
      <c r="BH6" s="22">
        <f t="shared" si="7"/>
        <v>118.31</v>
      </c>
      <c r="BI6" s="22">
        <f t="shared" si="7"/>
        <v>104.35</v>
      </c>
      <c r="BJ6" s="22">
        <f t="shared" si="7"/>
        <v>272.95999999999998</v>
      </c>
      <c r="BK6" s="22">
        <f t="shared" si="7"/>
        <v>260.95999999999998</v>
      </c>
      <c r="BL6" s="22">
        <f t="shared" si="7"/>
        <v>240.07</v>
      </c>
      <c r="BM6" s="22">
        <f t="shared" si="7"/>
        <v>224.81</v>
      </c>
      <c r="BN6" s="22">
        <f t="shared" si="7"/>
        <v>210.83</v>
      </c>
      <c r="BO6" s="21" t="str">
        <f>IF(BO7="","",IF(BO7="-","【-】","【"&amp;SUBSTITUTE(TEXT(BO7,"#,##0.00"),"-","△")&amp;"】"))</f>
        <v>【210.83】</v>
      </c>
      <c r="BP6" s="22">
        <f>IF(BP7="",NA(),BP7)</f>
        <v>138.38999999999999</v>
      </c>
      <c r="BQ6" s="22">
        <f t="shared" ref="BQ6:BY6" si="8">IF(BQ7="",NA(),BQ7)</f>
        <v>136.49</v>
      </c>
      <c r="BR6" s="22">
        <f t="shared" si="8"/>
        <v>138.93</v>
      </c>
      <c r="BS6" s="22">
        <f t="shared" si="8"/>
        <v>130.55000000000001</v>
      </c>
      <c r="BT6" s="22">
        <f t="shared" si="8"/>
        <v>138.21</v>
      </c>
      <c r="BU6" s="22">
        <f t="shared" si="8"/>
        <v>112.84</v>
      </c>
      <c r="BV6" s="22">
        <f t="shared" si="8"/>
        <v>110.77</v>
      </c>
      <c r="BW6" s="22">
        <f t="shared" si="8"/>
        <v>112.35</v>
      </c>
      <c r="BX6" s="22">
        <f t="shared" si="8"/>
        <v>106.47</v>
      </c>
      <c r="BY6" s="22">
        <f t="shared" si="8"/>
        <v>107.7</v>
      </c>
      <c r="BZ6" s="21" t="str">
        <f>IF(BZ7="","",IF(BZ7="-","【-】","【"&amp;SUBSTITUTE(TEXT(BZ7,"#,##0.00"),"-","△")&amp;"】"))</f>
        <v>【107.70】</v>
      </c>
      <c r="CA6" s="22">
        <f>IF(CA7="",NA(),CA7)</f>
        <v>66.099999999999994</v>
      </c>
      <c r="CB6" s="22">
        <f t="shared" ref="CB6:CJ6" si="9">IF(CB7="",NA(),CB7)</f>
        <v>67.77</v>
      </c>
      <c r="CC6" s="22">
        <f t="shared" si="9"/>
        <v>62.33</v>
      </c>
      <c r="CD6" s="22">
        <f t="shared" si="9"/>
        <v>65.2</v>
      </c>
      <c r="CE6" s="22">
        <f t="shared" si="9"/>
        <v>62.78</v>
      </c>
      <c r="CF6" s="22">
        <f t="shared" si="9"/>
        <v>73.849999999999994</v>
      </c>
      <c r="CG6" s="22">
        <f t="shared" si="9"/>
        <v>73.180000000000007</v>
      </c>
      <c r="CH6" s="22">
        <f t="shared" si="9"/>
        <v>73.05</v>
      </c>
      <c r="CI6" s="22">
        <f t="shared" si="9"/>
        <v>77.53</v>
      </c>
      <c r="CJ6" s="22">
        <f t="shared" si="9"/>
        <v>76.25</v>
      </c>
      <c r="CK6" s="21" t="str">
        <f>IF(CK7="","",IF(CK7="-","【-】","【"&amp;SUBSTITUTE(TEXT(CK7,"#,##0.00"),"-","△")&amp;"】"))</f>
        <v>【76.25】</v>
      </c>
      <c r="CL6" s="22">
        <f>IF(CL7="",NA(),CL7)</f>
        <v>63.9</v>
      </c>
      <c r="CM6" s="22">
        <f t="shared" ref="CM6:CU6" si="10">IF(CM7="",NA(),CM7)</f>
        <v>63</v>
      </c>
      <c r="CN6" s="22">
        <f t="shared" si="10"/>
        <v>69.77</v>
      </c>
      <c r="CO6" s="22">
        <f t="shared" si="10"/>
        <v>71.349999999999994</v>
      </c>
      <c r="CP6" s="22">
        <f t="shared" si="10"/>
        <v>71.13</v>
      </c>
      <c r="CQ6" s="22">
        <f t="shared" si="10"/>
        <v>61.69</v>
      </c>
      <c r="CR6" s="22">
        <f t="shared" si="10"/>
        <v>62.26</v>
      </c>
      <c r="CS6" s="22">
        <f t="shared" si="10"/>
        <v>62.22</v>
      </c>
      <c r="CT6" s="22">
        <f t="shared" si="10"/>
        <v>61.45</v>
      </c>
      <c r="CU6" s="22">
        <f t="shared" si="10"/>
        <v>61.63</v>
      </c>
      <c r="CV6" s="21" t="str">
        <f>IF(CV7="","",IF(CV7="-","【-】","【"&amp;SUBSTITUTE(TEXT(CV7,"#,##0.00"),"-","△")&amp;"】"))</f>
        <v>【61.63】</v>
      </c>
      <c r="CW6" s="22">
        <f>IF(CW7="",NA(),CW7)</f>
        <v>100</v>
      </c>
      <c r="CX6" s="22">
        <f t="shared" ref="CX6:DF6" si="11">IF(CX7="",NA(),CX7)</f>
        <v>100</v>
      </c>
      <c r="CY6" s="22">
        <f t="shared" si="11"/>
        <v>100</v>
      </c>
      <c r="CZ6" s="22">
        <f t="shared" si="11"/>
        <v>100</v>
      </c>
      <c r="DA6" s="22">
        <f t="shared" si="11"/>
        <v>100</v>
      </c>
      <c r="DB6" s="22">
        <f t="shared" si="11"/>
        <v>100</v>
      </c>
      <c r="DC6" s="22">
        <f t="shared" si="11"/>
        <v>100.16</v>
      </c>
      <c r="DD6" s="22">
        <f t="shared" si="11"/>
        <v>100.28</v>
      </c>
      <c r="DE6" s="22">
        <f t="shared" si="11"/>
        <v>100.29</v>
      </c>
      <c r="DF6" s="22">
        <f t="shared" si="11"/>
        <v>100.36</v>
      </c>
      <c r="DG6" s="21" t="str">
        <f>IF(DG7="","",IF(DG7="-","【-】","【"&amp;SUBSTITUTE(TEXT(DG7,"#,##0.00"),"-","△")&amp;"】"))</f>
        <v>【100.36】</v>
      </c>
      <c r="DH6" s="22">
        <f>IF(DH7="",NA(),DH7)</f>
        <v>65.41</v>
      </c>
      <c r="DI6" s="22">
        <f t="shared" ref="DI6:DQ6" si="12">IF(DI7="",NA(),DI7)</f>
        <v>67.05</v>
      </c>
      <c r="DJ6" s="22">
        <f t="shared" si="12"/>
        <v>68.930000000000007</v>
      </c>
      <c r="DK6" s="22">
        <f t="shared" si="12"/>
        <v>70.45</v>
      </c>
      <c r="DL6" s="22">
        <f t="shared" si="12"/>
        <v>72.38</v>
      </c>
      <c r="DM6" s="22">
        <f t="shared" si="12"/>
        <v>56.48</v>
      </c>
      <c r="DN6" s="22">
        <f t="shared" si="12"/>
        <v>57.5</v>
      </c>
      <c r="DO6" s="22">
        <f t="shared" si="12"/>
        <v>58.52</v>
      </c>
      <c r="DP6" s="22">
        <f t="shared" si="12"/>
        <v>59.51</v>
      </c>
      <c r="DQ6" s="22">
        <f t="shared" si="12"/>
        <v>60.24</v>
      </c>
      <c r="DR6" s="21" t="str">
        <f>IF(DR7="","",IF(DR7="-","【-】","【"&amp;SUBSTITUTE(TEXT(DR7,"#,##0.00"),"-","△")&amp;"】"))</f>
        <v>【60.24】</v>
      </c>
      <c r="DS6" s="21">
        <f>IF(DS7="",NA(),DS7)</f>
        <v>0</v>
      </c>
      <c r="DT6" s="21">
        <f t="shared" ref="DT6:EB6" si="13">IF(DT7="",NA(),DT7)</f>
        <v>0</v>
      </c>
      <c r="DU6" s="21">
        <f t="shared" si="13"/>
        <v>0</v>
      </c>
      <c r="DV6" s="21">
        <f t="shared" si="13"/>
        <v>0</v>
      </c>
      <c r="DW6" s="21">
        <f t="shared" si="13"/>
        <v>0</v>
      </c>
      <c r="DX6" s="22">
        <f t="shared" si="13"/>
        <v>27.61</v>
      </c>
      <c r="DY6" s="22">
        <f t="shared" si="13"/>
        <v>30.3</v>
      </c>
      <c r="DZ6" s="22">
        <f t="shared" si="13"/>
        <v>31.74</v>
      </c>
      <c r="EA6" s="22">
        <f t="shared" si="13"/>
        <v>32.380000000000003</v>
      </c>
      <c r="EB6" s="22">
        <f t="shared" si="13"/>
        <v>34.479999999999997</v>
      </c>
      <c r="EC6" s="21" t="str">
        <f>IF(EC7="","",IF(EC7="-","【-】","【"&amp;SUBSTITUTE(TEXT(EC7,"#,##0.00"),"-","△")&amp;"】"))</f>
        <v>【34.48】</v>
      </c>
      <c r="ED6" s="21">
        <f>IF(ED7="",NA(),ED7)</f>
        <v>0</v>
      </c>
      <c r="EE6" s="21">
        <f t="shared" ref="EE6:EM6" si="14">IF(EE7="",NA(),EE7)</f>
        <v>0</v>
      </c>
      <c r="EF6" s="21">
        <f t="shared" si="14"/>
        <v>0</v>
      </c>
      <c r="EG6" s="21">
        <f t="shared" si="14"/>
        <v>0</v>
      </c>
      <c r="EH6" s="21">
        <f t="shared" si="14"/>
        <v>0</v>
      </c>
      <c r="EI6" s="22">
        <f t="shared" si="14"/>
        <v>0.2</v>
      </c>
      <c r="EJ6" s="22">
        <f t="shared" si="14"/>
        <v>0.32</v>
      </c>
      <c r="EK6" s="22">
        <f t="shared" si="14"/>
        <v>0.28000000000000003</v>
      </c>
      <c r="EL6" s="22">
        <f t="shared" si="14"/>
        <v>0.4</v>
      </c>
      <c r="EM6" s="22">
        <f t="shared" si="14"/>
        <v>0.27</v>
      </c>
      <c r="EN6" s="21" t="str">
        <f>IF(EN7="","",IF(EN7="-","【-】","【"&amp;SUBSTITUTE(TEXT(EN7,"#,##0.00"),"-","△")&amp;"】"))</f>
        <v>【0.27】</v>
      </c>
    </row>
    <row r="7" spans="1:144" s="23" customFormat="1" x14ac:dyDescent="0.15">
      <c r="A7" s="15"/>
      <c r="B7" s="24">
        <v>2023</v>
      </c>
      <c r="C7" s="24">
        <v>28665</v>
      </c>
      <c r="D7" s="24">
        <v>46</v>
      </c>
      <c r="E7" s="24">
        <v>1</v>
      </c>
      <c r="F7" s="24">
        <v>0</v>
      </c>
      <c r="G7" s="24">
        <v>2</v>
      </c>
      <c r="H7" s="24" t="s">
        <v>93</v>
      </c>
      <c r="I7" s="24" t="s">
        <v>94</v>
      </c>
      <c r="J7" s="24" t="s">
        <v>95</v>
      </c>
      <c r="K7" s="24" t="s">
        <v>96</v>
      </c>
      <c r="L7" s="24" t="s">
        <v>97</v>
      </c>
      <c r="M7" s="24" t="s">
        <v>98</v>
      </c>
      <c r="N7" s="25" t="s">
        <v>99</v>
      </c>
      <c r="O7" s="25">
        <v>88.2</v>
      </c>
      <c r="P7" s="25">
        <v>94.95</v>
      </c>
      <c r="Q7" s="25">
        <v>0</v>
      </c>
      <c r="R7" s="25" t="s">
        <v>99</v>
      </c>
      <c r="S7" s="25" t="s">
        <v>99</v>
      </c>
      <c r="T7" s="25" t="s">
        <v>99</v>
      </c>
      <c r="U7" s="25">
        <v>345463</v>
      </c>
      <c r="V7" s="25">
        <v>1166.8699999999999</v>
      </c>
      <c r="W7" s="25">
        <v>296.06</v>
      </c>
      <c r="X7" s="25">
        <v>137.77000000000001</v>
      </c>
      <c r="Y7" s="25">
        <v>136.54</v>
      </c>
      <c r="Z7" s="25">
        <v>138.49</v>
      </c>
      <c r="AA7" s="25">
        <v>130.91</v>
      </c>
      <c r="AB7" s="25">
        <v>135.65</v>
      </c>
      <c r="AC7" s="25">
        <v>112.91</v>
      </c>
      <c r="AD7" s="25">
        <v>111.13</v>
      </c>
      <c r="AE7" s="25">
        <v>112.49</v>
      </c>
      <c r="AF7" s="25">
        <v>107.33</v>
      </c>
      <c r="AG7" s="25">
        <v>108.93</v>
      </c>
      <c r="AH7" s="25">
        <v>108.93</v>
      </c>
      <c r="AI7" s="25">
        <v>0</v>
      </c>
      <c r="AJ7" s="25">
        <v>0</v>
      </c>
      <c r="AK7" s="25">
        <v>0</v>
      </c>
      <c r="AL7" s="25">
        <v>0</v>
      </c>
      <c r="AM7" s="25">
        <v>0</v>
      </c>
      <c r="AN7" s="25">
        <v>9.92</v>
      </c>
      <c r="AO7" s="25">
        <v>12.29</v>
      </c>
      <c r="AP7" s="25">
        <v>8.77</v>
      </c>
      <c r="AQ7" s="25">
        <v>8.81</v>
      </c>
      <c r="AR7" s="25">
        <v>8.48</v>
      </c>
      <c r="AS7" s="25">
        <v>8.48</v>
      </c>
      <c r="AT7" s="25">
        <v>944.83</v>
      </c>
      <c r="AU7" s="25">
        <v>795.61</v>
      </c>
      <c r="AV7" s="25">
        <v>1164.0999999999999</v>
      </c>
      <c r="AW7" s="25">
        <v>1418.21</v>
      </c>
      <c r="AX7" s="25">
        <v>1499.48</v>
      </c>
      <c r="AY7" s="25">
        <v>271.10000000000002</v>
      </c>
      <c r="AZ7" s="25">
        <v>284.45</v>
      </c>
      <c r="BA7" s="25">
        <v>309.23</v>
      </c>
      <c r="BB7" s="25">
        <v>313.43</v>
      </c>
      <c r="BC7" s="25">
        <v>303.10000000000002</v>
      </c>
      <c r="BD7" s="25">
        <v>303.10000000000002</v>
      </c>
      <c r="BE7" s="25">
        <v>160.63999999999999</v>
      </c>
      <c r="BF7" s="25">
        <v>147.88</v>
      </c>
      <c r="BG7" s="25">
        <v>130.66999999999999</v>
      </c>
      <c r="BH7" s="25">
        <v>118.31</v>
      </c>
      <c r="BI7" s="25">
        <v>104.35</v>
      </c>
      <c r="BJ7" s="25">
        <v>272.95999999999998</v>
      </c>
      <c r="BK7" s="25">
        <v>260.95999999999998</v>
      </c>
      <c r="BL7" s="25">
        <v>240.07</v>
      </c>
      <c r="BM7" s="25">
        <v>224.81</v>
      </c>
      <c r="BN7" s="25">
        <v>210.83</v>
      </c>
      <c r="BO7" s="25">
        <v>210.83</v>
      </c>
      <c r="BP7" s="25">
        <v>138.38999999999999</v>
      </c>
      <c r="BQ7" s="25">
        <v>136.49</v>
      </c>
      <c r="BR7" s="25">
        <v>138.93</v>
      </c>
      <c r="BS7" s="25">
        <v>130.55000000000001</v>
      </c>
      <c r="BT7" s="25">
        <v>138.21</v>
      </c>
      <c r="BU7" s="25">
        <v>112.84</v>
      </c>
      <c r="BV7" s="25">
        <v>110.77</v>
      </c>
      <c r="BW7" s="25">
        <v>112.35</v>
      </c>
      <c r="BX7" s="25">
        <v>106.47</v>
      </c>
      <c r="BY7" s="25">
        <v>107.7</v>
      </c>
      <c r="BZ7" s="25">
        <v>107.7</v>
      </c>
      <c r="CA7" s="25">
        <v>66.099999999999994</v>
      </c>
      <c r="CB7" s="25">
        <v>67.77</v>
      </c>
      <c r="CC7" s="25">
        <v>62.33</v>
      </c>
      <c r="CD7" s="25">
        <v>65.2</v>
      </c>
      <c r="CE7" s="25">
        <v>62.78</v>
      </c>
      <c r="CF7" s="25">
        <v>73.849999999999994</v>
      </c>
      <c r="CG7" s="25">
        <v>73.180000000000007</v>
      </c>
      <c r="CH7" s="25">
        <v>73.05</v>
      </c>
      <c r="CI7" s="25">
        <v>77.53</v>
      </c>
      <c r="CJ7" s="25">
        <v>76.25</v>
      </c>
      <c r="CK7" s="25">
        <v>76.25</v>
      </c>
      <c r="CL7" s="25">
        <v>63.9</v>
      </c>
      <c r="CM7" s="25">
        <v>63</v>
      </c>
      <c r="CN7" s="25">
        <v>69.77</v>
      </c>
      <c r="CO7" s="25">
        <v>71.349999999999994</v>
      </c>
      <c r="CP7" s="25">
        <v>71.13</v>
      </c>
      <c r="CQ7" s="25">
        <v>61.69</v>
      </c>
      <c r="CR7" s="25">
        <v>62.26</v>
      </c>
      <c r="CS7" s="25">
        <v>62.22</v>
      </c>
      <c r="CT7" s="25">
        <v>61.45</v>
      </c>
      <c r="CU7" s="25">
        <v>61.63</v>
      </c>
      <c r="CV7" s="25">
        <v>61.63</v>
      </c>
      <c r="CW7" s="25">
        <v>100</v>
      </c>
      <c r="CX7" s="25">
        <v>100</v>
      </c>
      <c r="CY7" s="25">
        <v>100</v>
      </c>
      <c r="CZ7" s="25">
        <v>100</v>
      </c>
      <c r="DA7" s="25">
        <v>100</v>
      </c>
      <c r="DB7" s="25">
        <v>100</v>
      </c>
      <c r="DC7" s="25">
        <v>100.16</v>
      </c>
      <c r="DD7" s="25">
        <v>100.28</v>
      </c>
      <c r="DE7" s="25">
        <v>100.29</v>
      </c>
      <c r="DF7" s="25">
        <v>100.36</v>
      </c>
      <c r="DG7" s="25">
        <v>100.36</v>
      </c>
      <c r="DH7" s="25">
        <v>65.41</v>
      </c>
      <c r="DI7" s="25">
        <v>67.05</v>
      </c>
      <c r="DJ7" s="25">
        <v>68.930000000000007</v>
      </c>
      <c r="DK7" s="25">
        <v>70.45</v>
      </c>
      <c r="DL7" s="25">
        <v>72.38</v>
      </c>
      <c r="DM7" s="25">
        <v>56.48</v>
      </c>
      <c r="DN7" s="25">
        <v>57.5</v>
      </c>
      <c r="DO7" s="25">
        <v>58.52</v>
      </c>
      <c r="DP7" s="25">
        <v>59.51</v>
      </c>
      <c r="DQ7" s="25">
        <v>60.24</v>
      </c>
      <c r="DR7" s="25">
        <v>60.24</v>
      </c>
      <c r="DS7" s="25">
        <v>0</v>
      </c>
      <c r="DT7" s="25">
        <v>0</v>
      </c>
      <c r="DU7" s="25">
        <v>0</v>
      </c>
      <c r="DV7" s="25">
        <v>0</v>
      </c>
      <c r="DW7" s="25">
        <v>0</v>
      </c>
      <c r="DX7" s="25">
        <v>27.61</v>
      </c>
      <c r="DY7" s="25">
        <v>30.3</v>
      </c>
      <c r="DZ7" s="25">
        <v>31.74</v>
      </c>
      <c r="EA7" s="25">
        <v>32.380000000000003</v>
      </c>
      <c r="EB7" s="25">
        <v>34.479999999999997</v>
      </c>
      <c r="EC7" s="25">
        <v>34.479999999999997</v>
      </c>
      <c r="ED7" s="25">
        <v>0</v>
      </c>
      <c r="EE7" s="25">
        <v>0</v>
      </c>
      <c r="EF7" s="25">
        <v>0</v>
      </c>
      <c r="EG7" s="25">
        <v>0</v>
      </c>
      <c r="EH7" s="25">
        <v>0</v>
      </c>
      <c r="EI7" s="25">
        <v>0.2</v>
      </c>
      <c r="EJ7" s="25">
        <v>0.32</v>
      </c>
      <c r="EK7" s="25">
        <v>0.28000000000000003</v>
      </c>
      <c r="EL7" s="25">
        <v>0.4</v>
      </c>
      <c r="EM7" s="25">
        <v>0.27</v>
      </c>
      <c r="EN7" s="25">
        <v>0.27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2024-12-11T04:54:09Z</dcterms:created>
  <dcterms:modified xsi:type="dcterms:W3CDTF">2025-01-23T23:41:47Z</dcterms:modified>
  <cp:category/>
</cp:coreProperties>
</file>