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uidounas\common\総務課\前田\経営比較分析表関係\R04 経営比較分析\【経営比較分析表】2021_028665_46_010\"/>
    </mc:Choice>
  </mc:AlternateContent>
  <xr:revisionPtr revIDLastSave="0" documentId="13_ncr:1_{F4ADDCBE-BFFA-41F9-8B7E-41A01DBC011B}" xr6:coauthVersionLast="47" xr6:coauthVersionMax="47" xr10:uidLastSave="{00000000-0000-0000-0000-000000000000}"/>
  <workbookProtection workbookAlgorithmName="SHA-512" workbookHashValue="jAUxo7nql4q+Q5kvfnHy2aGHGtelDgXJjY5uilIdcH3amAa82a3YLRb5LmFx/F8adAuGJOMFpp60E2aE9AXUCQ==" workbookSaltValue="zA3hrRlJHOYHp9dIO8xr0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<sst xmlns="http://schemas.openxmlformats.org/spreadsheetml/2006/main" count="231" uniqueCount="114">
  <si>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</si>
  <si>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</si>
  <si>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</si>
  <si>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</si>
  <si>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</si>
  <si>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</si>
  <si>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</si>
  <si>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</si>
  <si>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</si>
  <si>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</si>
  <si>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</si>
  <si>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</si>
  <si>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</si>
  <si>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</si>
  <si>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</si>
  <si>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</si>
  <si>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</si>
  <si>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</si>
  <si>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</si>
  <si>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</si>
  <si>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</si>
  <si>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</si>
  <si>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</si>
  <si>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</si>
  <si>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</si>
  <si>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</si>
  <si>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</si>
  <si>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</si>
  <si>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</si>
  <si>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</si>
  <si>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</si>
  <si>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</si>
  <si>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</si>
  <si>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</si>
  <si>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</si>
  <si>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</si>
  <si>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</si>
  <si>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</si>
  <si>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</si>
  <si>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</si>
  <si>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</si>
  <si>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</si>
  <si>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</si>
  <si>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</si>
  <si>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</si>
  <si>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</si>
  <si>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</si>
  <si>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</si>
  <si>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</si>
  <si>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</si>
  <si>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</si>
  <si>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</si>
  <si>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</si>
  <si>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</si>
  <si>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</si>
  <si>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</si>
  <si>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</si>
  <si>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</si>
  <si>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</si>
  <si>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</si>
  <si>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</si>
  <si>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</si>
  <si>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</si>
  <si>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</si>
  <si>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</si>
  <si>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</si>
  <si>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</si>
  <si>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</si>
  <si>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</si>
  <si>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</si>
  <si>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</si>
  <si>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</si>
  <si>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</si>
  <si>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</si>
  <si>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</si>
  <si>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</si>
  <si>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</si>
  <si>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</si>
  <si>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</si>
  <si>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</si>
  <si>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</si>
  <si>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</si>
  <si>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</si>
  <si>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</si>
  <si>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</si>
  <si>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</si>
  <si>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</si>
  <si>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</si>
  <si>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</si>
  <si>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</si>
  <si>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</si>
  <si>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</si>
  <si>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</si>
  <si>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</si>
  <si>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</si>
  <si>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</si>
  <si>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</si>
  <si>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</si>
  <si>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</si>
  <si>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</si>
  <si>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</si>
  <si>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</si>
  <si>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</si>
  <si>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</si>
  <si>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</si>
  <si>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</si>
  <si>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</si>
  <si>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</si>
  <si>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</si>
  <si>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</si>
  <si>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</si>
  <si>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3年度について、水道料金改定により給水収益は増加したものの用水供給開始による受水費の増加や受水によって使用しなくなった施設(浄水場等施設)の資産除却費の影響により赤字決算となり、経常収支比率は100％を下回り、欠損金が生じる結果となった。
また、受水費など経常費用の増加により給水原価も前年度比較で約26％も上昇し、それに伴い料金回収率も低下している。
企業債残高対給水収益比率については、前年度に比べ減少傾向にあるものの類似団体、全国平均に比べ未だ高い水準にある。今後の推移としては広域化施設整備事業完了(令和3年度)に伴う工事費の減少により令和4年度以降は企業債借入も減少するため右肩さがりで推移していくものと思われる。
有収率については、前年度比較で若干増加しているが、まだ平均値より低い水準にある。令和4年度から漏水調査を実施し、目視で確認出来ない自然漏水の発見及び修繕や老朽管の布設替により、さらなる有収率の向上を目指すとともに、給水収益の確保に努めていく。</t>
    <rPh sb="0" eb="2">
      <t>レイワ</t>
    </rPh>
    <rPh sb="3" eb="5">
      <t>ネンド</t>
    </rPh>
    <rPh sb="10" eb="12">
      <t>スイドウ</t>
    </rPh>
    <rPh sb="12" eb="14">
      <t>リョウキン</t>
    </rPh>
    <rPh sb="14" eb="16">
      <t>カイテイ</t>
    </rPh>
    <rPh sb="19" eb="23">
      <t>キュウスイシュウエキ</t>
    </rPh>
    <rPh sb="24" eb="26">
      <t>ゾウカ</t>
    </rPh>
    <rPh sb="31" eb="35">
      <t>ヨウスイキョウキュウ</t>
    </rPh>
    <rPh sb="35" eb="37">
      <t>カイシ</t>
    </rPh>
    <rPh sb="40" eb="43">
      <t>ジュスイヒ</t>
    </rPh>
    <rPh sb="44" eb="46">
      <t>ゾウカ</t>
    </rPh>
    <rPh sb="47" eb="49">
      <t>ジュスイ</t>
    </rPh>
    <rPh sb="61" eb="63">
      <t>シセツ</t>
    </rPh>
    <rPh sb="64" eb="67">
      <t>ジョウスイジョウ</t>
    </rPh>
    <rPh sb="67" eb="68">
      <t>トウ</t>
    </rPh>
    <rPh sb="68" eb="70">
      <t>シセツ</t>
    </rPh>
    <rPh sb="72" eb="77">
      <t>シサンジョキャクヒ</t>
    </rPh>
    <rPh sb="78" eb="80">
      <t>エイキョウ</t>
    </rPh>
    <rPh sb="83" eb="87">
      <t>アカジケッサン</t>
    </rPh>
    <rPh sb="91" eb="97">
      <t>ケイジョウシュウシヒリツ</t>
    </rPh>
    <rPh sb="103" eb="105">
      <t>シタマワ</t>
    </rPh>
    <rPh sb="107" eb="110">
      <t>ケッソンキン</t>
    </rPh>
    <rPh sb="111" eb="112">
      <t>ショウ</t>
    </rPh>
    <rPh sb="114" eb="116">
      <t>ケッカ</t>
    </rPh>
    <rPh sb="125" eb="128">
      <t>ジュスイヒ</t>
    </rPh>
    <rPh sb="130" eb="134">
      <t>ケイジョウヒヨウ</t>
    </rPh>
    <rPh sb="135" eb="137">
      <t>ゾウカ</t>
    </rPh>
    <rPh sb="140" eb="144">
      <t>キュウスイゲンカ</t>
    </rPh>
    <rPh sb="145" eb="147">
      <t>ゼンネン</t>
    </rPh>
    <rPh sb="147" eb="148">
      <t>ド</t>
    </rPh>
    <rPh sb="148" eb="150">
      <t>ヒカク</t>
    </rPh>
    <rPh sb="151" eb="152">
      <t>ヤク</t>
    </rPh>
    <rPh sb="156" eb="158">
      <t>ジョウショウ</t>
    </rPh>
    <rPh sb="163" eb="164">
      <t>トモナ</t>
    </rPh>
    <rPh sb="165" eb="170">
      <t>リョウキンカイシュウリツ</t>
    </rPh>
    <rPh sb="171" eb="173">
      <t>テイカ</t>
    </rPh>
    <rPh sb="235" eb="237">
      <t>コンゴ</t>
    </rPh>
    <rPh sb="253" eb="255">
      <t>カンリョウ</t>
    </rPh>
    <rPh sb="256" eb="258">
      <t>レイワ</t>
    </rPh>
    <rPh sb="259" eb="261">
      <t>ネンド</t>
    </rPh>
    <rPh sb="263" eb="264">
      <t>トモナ</t>
    </rPh>
    <rPh sb="265" eb="268">
      <t>コウジヒ</t>
    </rPh>
    <rPh sb="269" eb="271">
      <t>ゲンショウ</t>
    </rPh>
    <rPh sb="274" eb="276">
      <t>レイワ</t>
    </rPh>
    <rPh sb="277" eb="279">
      <t>ネンド</t>
    </rPh>
    <rPh sb="279" eb="281">
      <t>イコウ</t>
    </rPh>
    <rPh sb="282" eb="285">
      <t>キギョウサイ</t>
    </rPh>
    <rPh sb="285" eb="287">
      <t>カリイレ</t>
    </rPh>
    <rPh sb="288" eb="290">
      <t>ゲンショウ</t>
    </rPh>
    <rPh sb="315" eb="318">
      <t>ユウシュウリツ</t>
    </rPh>
    <rPh sb="326" eb="327">
      <t>ド</t>
    </rPh>
    <rPh sb="342" eb="345">
      <t>ヘイキンチ</t>
    </rPh>
    <rPh sb="362" eb="366">
      <t>ロウスイチョウサ</t>
    </rPh>
    <rPh sb="367" eb="369">
      <t>ジッシ</t>
    </rPh>
    <rPh sb="371" eb="373">
      <t>モクシ</t>
    </rPh>
    <rPh sb="374" eb="376">
      <t>カクニン</t>
    </rPh>
    <rPh sb="376" eb="378">
      <t>デキ</t>
    </rPh>
    <rPh sb="380" eb="384">
      <t>シゼンロウスイ</t>
    </rPh>
    <rPh sb="385" eb="387">
      <t>ハッケン</t>
    </rPh>
    <rPh sb="387" eb="388">
      <t>オヨ</t>
    </rPh>
    <rPh sb="389" eb="391">
      <t>シュウゼン</t>
    </rPh>
    <rPh sb="392" eb="395">
      <t>ロウキュウカン</t>
    </rPh>
    <rPh sb="396" eb="399">
      <t>フセツカ</t>
    </rPh>
    <rPh sb="407" eb="410">
      <t>ユウシュウリツ</t>
    </rPh>
    <rPh sb="411" eb="413">
      <t>コウジョウ</t>
    </rPh>
    <rPh sb="414" eb="416">
      <t>メザ</t>
    </rPh>
    <rPh sb="422" eb="426">
      <t>キュウスイシュウエキ</t>
    </rPh>
    <rPh sb="427" eb="429">
      <t>カクホ</t>
    </rPh>
    <rPh sb="430" eb="431">
      <t>ツト</t>
    </rPh>
    <phoneticPr fontId="4"/>
  </si>
  <si>
    <t>老朽管更新事業等により2017年(平成29年)より2049年(令和31年)までに年間5億円程度の事業をもって順次更新している。
有形固定資産減価償却率について、前年度比較で約56％も減少しているが、これは用水受水に係る新規施設や送水管などの資産計上と受水に伴う不使用資産の除却による償却資産の変動によるものである。
管路経年化率も年々右肩下がりで推移しているため良好と思われる。引き続き計画通り事業を進めていく。</t>
    <rPh sb="0" eb="8">
      <t>ロウキュウカンコウシンジギョウトウ</t>
    </rPh>
    <rPh sb="15" eb="16">
      <t>ネン</t>
    </rPh>
    <rPh sb="17" eb="19">
      <t>ヘイセイ</t>
    </rPh>
    <rPh sb="21" eb="22">
      <t>ネン</t>
    </rPh>
    <rPh sb="29" eb="30">
      <t>ネン</t>
    </rPh>
    <rPh sb="31" eb="33">
      <t>レイワ</t>
    </rPh>
    <rPh sb="35" eb="36">
      <t>ネン</t>
    </rPh>
    <rPh sb="40" eb="42">
      <t>ネンカン</t>
    </rPh>
    <rPh sb="43" eb="47">
      <t>オクエンテイド</t>
    </rPh>
    <rPh sb="48" eb="50">
      <t>ジギョウ</t>
    </rPh>
    <rPh sb="54" eb="56">
      <t>ジュンジ</t>
    </rPh>
    <rPh sb="56" eb="58">
      <t>コウシン</t>
    </rPh>
    <rPh sb="64" eb="66">
      <t>ユウケイ</t>
    </rPh>
    <rPh sb="66" eb="68">
      <t>コテイ</t>
    </rPh>
    <rPh sb="68" eb="70">
      <t>シサン</t>
    </rPh>
    <rPh sb="70" eb="72">
      <t>ゲンカ</t>
    </rPh>
    <rPh sb="72" eb="74">
      <t>ショウキャク</t>
    </rPh>
    <rPh sb="74" eb="75">
      <t>リツ</t>
    </rPh>
    <rPh sb="80" eb="83">
      <t>ゼンネンド</t>
    </rPh>
    <rPh sb="83" eb="85">
      <t>ヒカク</t>
    </rPh>
    <rPh sb="86" eb="87">
      <t>ヤク</t>
    </rPh>
    <rPh sb="91" eb="93">
      <t>ゲンショウ</t>
    </rPh>
    <rPh sb="102" eb="106">
      <t>ヨウスイジュスイ</t>
    </rPh>
    <rPh sb="107" eb="108">
      <t>カカワ</t>
    </rPh>
    <rPh sb="109" eb="111">
      <t>シンキ</t>
    </rPh>
    <rPh sb="111" eb="113">
      <t>シセツ</t>
    </rPh>
    <rPh sb="114" eb="117">
      <t>ソウスイカン</t>
    </rPh>
    <rPh sb="120" eb="124">
      <t>シサンケイジョウ</t>
    </rPh>
    <rPh sb="125" eb="127">
      <t>ジュスイ</t>
    </rPh>
    <rPh sb="128" eb="129">
      <t>トモナ</t>
    </rPh>
    <rPh sb="130" eb="135">
      <t>フシヨウシサン</t>
    </rPh>
    <rPh sb="136" eb="138">
      <t>ジョキャク</t>
    </rPh>
    <rPh sb="141" eb="145">
      <t>ショウキャクシサン</t>
    </rPh>
    <rPh sb="146" eb="148">
      <t>ヘンドウ</t>
    </rPh>
    <rPh sb="158" eb="164">
      <t>カンロケイネンカリツ</t>
    </rPh>
    <rPh sb="165" eb="167">
      <t>ネンネン</t>
    </rPh>
    <rPh sb="167" eb="170">
      <t>ミギカタサ</t>
    </rPh>
    <rPh sb="173" eb="175">
      <t>スイイ</t>
    </rPh>
    <rPh sb="181" eb="183">
      <t>リョウコウ</t>
    </rPh>
    <rPh sb="184" eb="185">
      <t>オモ</t>
    </rPh>
    <rPh sb="189" eb="190">
      <t>ヒ</t>
    </rPh>
    <rPh sb="191" eb="192">
      <t>ツヅ</t>
    </rPh>
    <rPh sb="193" eb="196">
      <t>ケイカクドオ</t>
    </rPh>
    <rPh sb="197" eb="199">
      <t>ジギョウ</t>
    </rPh>
    <rPh sb="200" eb="201">
      <t>スス</t>
    </rPh>
    <phoneticPr fontId="4"/>
  </si>
  <si>
    <t>上記各項目の分析結果を踏まえて
令和4年度に改定する西北事業部経営戦略の財政推計でも令和3年度から令和5年度の3年間は赤字決算の見通しであり、地方公営企業繰出基準による高料金対策に係る繰出金の活用により令和6年度から黒字に転じる見込みであるが、燃料・資材価格の高騰などの状況の変化が予測されることから依然厳しい経営状況が続くと考えられる。
人口減少に伴い、年々給水収益も減少傾向にあるため有収率を上げ、少しでも給水収益の増加を目指す。
また、この分析結果や経営戦略を定期的に見直し、次期水道料金水準についても検討していかなければならない。</t>
    <rPh sb="0" eb="2">
      <t>ジョウキ</t>
    </rPh>
    <rPh sb="2" eb="5">
      <t>カクコウモク</t>
    </rPh>
    <rPh sb="11" eb="12">
      <t>フ</t>
    </rPh>
    <rPh sb="36" eb="38">
      <t>ザイセイ</t>
    </rPh>
    <rPh sb="38" eb="40">
      <t>スイケイ</t>
    </rPh>
    <rPh sb="92" eb="94">
      <t>クリダ</t>
    </rPh>
    <rPh sb="111" eb="112">
      <t>テン</t>
    </rPh>
    <rPh sb="114" eb="116">
      <t>ミコミ</t>
    </rPh>
    <rPh sb="122" eb="124">
      <t>ネンリョウ</t>
    </rPh>
    <rPh sb="125" eb="129">
      <t>シザイカカク</t>
    </rPh>
    <rPh sb="130" eb="132">
      <t>コウトウ</t>
    </rPh>
    <rPh sb="135" eb="137">
      <t>ジョウキョウ</t>
    </rPh>
    <rPh sb="138" eb="140">
      <t>ヘンカ</t>
    </rPh>
    <rPh sb="141" eb="143">
      <t>ヨソク</t>
    </rPh>
    <rPh sb="150" eb="152">
      <t>イゼン</t>
    </rPh>
    <rPh sb="152" eb="153">
      <t>キビ</t>
    </rPh>
    <rPh sb="155" eb="159">
      <t>ケイエイジョウキョウ</t>
    </rPh>
    <rPh sb="160" eb="161">
      <t>ツヅ</t>
    </rPh>
    <rPh sb="163" eb="164">
      <t>カンガ</t>
    </rPh>
    <rPh sb="170" eb="174">
      <t>ジンコウゲンショウ</t>
    </rPh>
    <rPh sb="175" eb="176">
      <t>トモナ</t>
    </rPh>
    <rPh sb="178" eb="180">
      <t>ネンネン</t>
    </rPh>
    <rPh sb="180" eb="184">
      <t>キュウスイシュウエキ</t>
    </rPh>
    <rPh sb="185" eb="187">
      <t>ゲンショウ</t>
    </rPh>
    <rPh sb="187" eb="189">
      <t>ケイコウ</t>
    </rPh>
    <rPh sb="194" eb="197">
      <t>ユウシュウリツ</t>
    </rPh>
    <rPh sb="198" eb="199">
      <t>ア</t>
    </rPh>
    <rPh sb="201" eb="202">
      <t>スコ</t>
    </rPh>
    <rPh sb="205" eb="207">
      <t>キュウスイ</t>
    </rPh>
    <rPh sb="207" eb="209">
      <t>シュウエキ</t>
    </rPh>
    <rPh sb="210" eb="212">
      <t>ゾウカ</t>
    </rPh>
    <rPh sb="213" eb="215">
      <t>メザ</t>
    </rPh>
    <rPh sb="228" eb="230">
      <t>ケイエイ</t>
    </rPh>
    <rPh sb="230" eb="232">
      <t>センリャク</t>
    </rPh>
    <rPh sb="233" eb="236">
      <t>テイキテキ</t>
    </rPh>
    <rPh sb="237" eb="239">
      <t>ミナオ</t>
    </rPh>
    <rPh sb="241" eb="243">
      <t>ジキ</t>
    </rPh>
    <rPh sb="243" eb="247">
      <t>スイドウリョウキン</t>
    </rPh>
    <rPh sb="247" eb="249">
      <t>スイジュン</t>
    </rPh>
    <rPh sb="254" eb="25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</si>
</sst>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2.02</c:v>
                </c:pt>
                <c:pt idx="1">
                  <c:v>1.47</c:v>
                </c:pt>
                <c:pt idx="2">
                  <c:v>1.21</c:v>
                </c:pt>
                <c:pt idx="3">
                  <c:v>0.94</c:v>
                </c:pt>
                <c:pt idx="4">
                  <c:v>0.8</c:v>
                </c:pt>
              </c:numCache>
            </c:numRef>
          </c:val>
          <c:extLst>
            <c:ext xmlns:c16="http://schemas.microsoft.com/office/drawing/2014/chart" uri="{C3380CC4-5D6E-409C-BE32-E72D297353CC}">
              <c16:uniqueId val="{00000000-C5CB-4CE8-9E79-B9BD30F05C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c:v>
                </c:pt>
                <c:pt idx="2">
                  <c:v>0.52</c:v>
                </c:pt>
                <c:pt idx="3">
                  <c:v>0.53</c:v>
                </c:pt>
                <c:pt idx="4">
                  <c:v>0.48</c:v>
                </c:pt>
              </c:numCache>
            </c:numRef>
          </c:val>
          <c:smooth val="0"/>
          <c:extLst>
            <c:ext xmlns:c16="http://schemas.microsoft.com/office/drawing/2014/chart" uri="{C3380CC4-5D6E-409C-BE32-E72D297353CC}">
              <c16:uniqueId val="{00000001-C5CB-4CE8-9E79-B9BD30F05C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65.47</c:v>
                </c:pt>
                <c:pt idx="1">
                  <c:v>65.099999999999994</c:v>
                </c:pt>
                <c:pt idx="2">
                  <c:v>64.11</c:v>
                </c:pt>
                <c:pt idx="3">
                  <c:v>65.650000000000006</c:v>
                </c:pt>
                <c:pt idx="4">
                  <c:v>64.66</c:v>
                </c:pt>
              </c:numCache>
            </c:numRef>
          </c:val>
          <c:extLst>
            <c:ext xmlns:c16="http://schemas.microsoft.com/office/drawing/2014/chart" uri="{C3380CC4-5D6E-409C-BE32-E72D297353CC}">
              <c16:uniqueId val="{00000000-478C-4E3F-9E3F-79B3631C6D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55.03</c:v>
                </c:pt>
                <c:pt idx="2">
                  <c:v>55.14</c:v>
                </c:pt>
                <c:pt idx="3">
                  <c:v>55.89</c:v>
                </c:pt>
                <c:pt idx="4">
                  <c:v>55.72</c:v>
                </c:pt>
              </c:numCache>
            </c:numRef>
          </c:val>
          <c:smooth val="0"/>
          <c:extLst>
            <c:ext xmlns:c16="http://schemas.microsoft.com/office/drawing/2014/chart" uri="{C3380CC4-5D6E-409C-BE32-E72D297353CC}">
              <c16:uniqueId val="{00000001-478C-4E3F-9E3F-79B3631C6D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81.36</c:v>
                </c:pt>
                <c:pt idx="1">
                  <c:v>80.08</c:v>
                </c:pt>
                <c:pt idx="2">
                  <c:v>79.91</c:v>
                </c:pt>
                <c:pt idx="3">
                  <c:v>78.05</c:v>
                </c:pt>
                <c:pt idx="4">
                  <c:v>79.84</c:v>
                </c:pt>
              </c:numCache>
            </c:numRef>
          </c:val>
          <c:extLst>
            <c:ext xmlns:c16="http://schemas.microsoft.com/office/drawing/2014/chart" uri="{C3380CC4-5D6E-409C-BE32-E72D297353CC}">
              <c16:uniqueId val="{00000000-5069-4A31-8CDC-42B364E6D3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069-4A31-8CDC-42B364E6D3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c:v>
                </c:pt>
                <c:pt idx="1">
                  <c:v>105.86</c:v>
                </c:pt>
                <c:pt idx="2">
                  <c:v>104.54</c:v>
                </c:pt>
                <c:pt idx="3">
                  <c:v>106.08</c:v>
                </c:pt>
                <c:pt idx="4">
                  <c:v>89.29</c:v>
                </c:pt>
              </c:numCache>
            </c:numRef>
          </c:val>
          <c:extLst>
            <c:ext xmlns:c16="http://schemas.microsoft.com/office/drawing/2014/chart" uri="{C3380CC4-5D6E-409C-BE32-E72D297353CC}">
              <c16:uniqueId val="{00000000-40E1-4CB3-B86B-CA84A25DCD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108.87</c:v>
                </c:pt>
                <c:pt idx="2">
                  <c:v>108.61</c:v>
                </c:pt>
                <c:pt idx="3">
                  <c:v>108.35</c:v>
                </c:pt>
                <c:pt idx="4">
                  <c:v>108.84</c:v>
                </c:pt>
              </c:numCache>
            </c:numRef>
          </c:val>
          <c:smooth val="0"/>
          <c:extLst>
            <c:ext xmlns:c16="http://schemas.microsoft.com/office/drawing/2014/chart" uri="{C3380CC4-5D6E-409C-BE32-E72D297353CC}">
              <c16:uniqueId val="{00000001-40E1-4CB3-B86B-CA84A25DCD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44.34</c:v>
                </c:pt>
                <c:pt idx="1">
                  <c:v>43.62</c:v>
                </c:pt>
                <c:pt idx="2">
                  <c:v>43.9</c:v>
                </c:pt>
                <c:pt idx="3">
                  <c:v>44.23</c:v>
                </c:pt>
                <c:pt idx="4">
                  <c:v>19.48</c:v>
                </c:pt>
              </c:numCache>
            </c:numRef>
          </c:val>
          <c:extLst>
            <c:ext xmlns:c16="http://schemas.microsoft.com/office/drawing/2014/chart" uri="{C3380CC4-5D6E-409C-BE32-E72D297353CC}">
              <c16:uniqueId val="{00000000-1911-46D7-8EE0-93B97811D6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48.87</c:v>
                </c:pt>
                <c:pt idx="2">
                  <c:v>49.92</c:v>
                </c:pt>
                <c:pt idx="3">
                  <c:v>50.63</c:v>
                </c:pt>
                <c:pt idx="4">
                  <c:v>51.29</c:v>
                </c:pt>
              </c:numCache>
            </c:numRef>
          </c:val>
          <c:smooth val="0"/>
          <c:extLst>
            <c:ext xmlns:c16="http://schemas.microsoft.com/office/drawing/2014/chart" uri="{C3380CC4-5D6E-409C-BE32-E72D297353CC}">
              <c16:uniqueId val="{00000001-1911-46D7-8EE0-93B97811D6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11.92</c:v>
                </c:pt>
                <c:pt idx="1">
                  <c:v>10.16</c:v>
                </c:pt>
                <c:pt idx="2">
                  <c:v>8.77</c:v>
                </c:pt>
                <c:pt idx="3">
                  <c:v>7.75</c:v>
                </c:pt>
                <c:pt idx="4">
                  <c:v>6.73</c:v>
                </c:pt>
              </c:numCache>
            </c:numRef>
          </c:val>
          <c:extLst>
            <c:ext xmlns:c16="http://schemas.microsoft.com/office/drawing/2014/chart" uri="{C3380CC4-5D6E-409C-BE32-E72D297353CC}">
              <c16:uniqueId val="{00000000-BADE-4245-8C31-4329ED3308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14.85</c:v>
                </c:pt>
                <c:pt idx="2">
                  <c:v>16.88</c:v>
                </c:pt>
                <c:pt idx="3">
                  <c:v>18.28</c:v>
                </c:pt>
                <c:pt idx="4">
                  <c:v>19.61</c:v>
                </c:pt>
              </c:numCache>
            </c:numRef>
          </c:val>
          <c:smooth val="0"/>
          <c:extLst>
            <c:ext xmlns:c16="http://schemas.microsoft.com/office/drawing/2014/chart" uri="{C3380CC4-5D6E-409C-BE32-E72D297353CC}">
              <c16:uniqueId val="{00000001-BADE-4245-8C31-4329ED3308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106.5</c:v>
                </c:pt>
              </c:numCache>
            </c:numRef>
          </c:val>
          <c:extLst>
            <c:ext xmlns:c16="http://schemas.microsoft.com/office/drawing/2014/chart" uri="{C3380CC4-5D6E-409C-BE32-E72D297353CC}">
              <c16:uniqueId val="{00000000-8411-425C-BE37-58AFC9CB2C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3.16</c:v>
                </c:pt>
                <c:pt idx="2">
                  <c:v>3.59</c:v>
                </c:pt>
                <c:pt idx="3">
                  <c:v>3.98</c:v>
                </c:pt>
                <c:pt idx="4">
                  <c:v>6.02</c:v>
                </c:pt>
              </c:numCache>
            </c:numRef>
          </c:val>
          <c:smooth val="0"/>
          <c:extLst>
            <c:ext xmlns:c16="http://schemas.microsoft.com/office/drawing/2014/chart" uri="{C3380CC4-5D6E-409C-BE32-E72D297353CC}">
              <c16:uniqueId val="{00000001-8411-425C-BE37-58AFC9CB2C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266.66000000000003</c:v>
                </c:pt>
                <c:pt idx="1">
                  <c:v>613.49</c:v>
                </c:pt>
                <c:pt idx="2">
                  <c:v>229.17</c:v>
                </c:pt>
                <c:pt idx="3">
                  <c:v>277.16000000000003</c:v>
                </c:pt>
                <c:pt idx="4">
                  <c:v>228.92</c:v>
                </c:pt>
              </c:numCache>
            </c:numRef>
          </c:val>
          <c:extLst>
            <c:ext xmlns:c16="http://schemas.microsoft.com/office/drawing/2014/chart" uri="{C3380CC4-5D6E-409C-BE32-E72D297353CC}">
              <c16:uniqueId val="{00000000-FE54-4F9D-9F29-7AAB9604B1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369.69</c:v>
                </c:pt>
                <c:pt idx="2">
                  <c:v>379.08</c:v>
                </c:pt>
                <c:pt idx="3">
                  <c:v>367.55</c:v>
                </c:pt>
                <c:pt idx="4">
                  <c:v>378.56</c:v>
                </c:pt>
              </c:numCache>
            </c:numRef>
          </c:val>
          <c:smooth val="0"/>
          <c:extLst>
            <c:ext xmlns:c16="http://schemas.microsoft.com/office/drawing/2014/chart" uri="{C3380CC4-5D6E-409C-BE32-E72D297353CC}">
              <c16:uniqueId val="{00000001-FE54-4F9D-9F29-7AAB9604B1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775.42</c:v>
                </c:pt>
                <c:pt idx="1">
                  <c:v>842.52</c:v>
                </c:pt>
                <c:pt idx="2">
                  <c:v>920.25</c:v>
                </c:pt>
                <c:pt idx="3">
                  <c:v>992.1</c:v>
                </c:pt>
                <c:pt idx="4">
                  <c:v>948.74</c:v>
                </c:pt>
              </c:numCache>
            </c:numRef>
          </c:val>
          <c:extLst>
            <c:ext xmlns:c16="http://schemas.microsoft.com/office/drawing/2014/chart" uri="{C3380CC4-5D6E-409C-BE32-E72D297353CC}">
              <c16:uniqueId val="{00000000-1287-4BA3-A0F3-DDEE362638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402.99</c:v>
                </c:pt>
                <c:pt idx="2">
                  <c:v>398.98</c:v>
                </c:pt>
                <c:pt idx="3">
                  <c:v>418.68</c:v>
                </c:pt>
                <c:pt idx="4">
                  <c:v>395.68</c:v>
                </c:pt>
              </c:numCache>
            </c:numRef>
          </c:val>
          <c:smooth val="0"/>
          <c:extLst>
            <c:ext xmlns:c16="http://schemas.microsoft.com/office/drawing/2014/chart" uri="{C3380CC4-5D6E-409C-BE32-E72D297353CC}">
              <c16:uniqueId val="{00000001-1287-4BA3-A0F3-DDEE362638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99.57</c:v>
                </c:pt>
                <c:pt idx="1">
                  <c:v>99.26</c:v>
                </c:pt>
                <c:pt idx="2">
                  <c:v>97.9</c:v>
                </c:pt>
                <c:pt idx="3">
                  <c:v>99.38</c:v>
                </c:pt>
                <c:pt idx="4">
                  <c:v>82.77</c:v>
                </c:pt>
              </c:numCache>
            </c:numRef>
          </c:val>
          <c:extLst>
            <c:ext xmlns:c16="http://schemas.microsoft.com/office/drawing/2014/chart" uri="{C3380CC4-5D6E-409C-BE32-E72D297353CC}">
              <c16:uniqueId val="{00000000-90F6-4A92-A839-3A7F1AF0EE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98.66</c:v>
                </c:pt>
                <c:pt idx="2">
                  <c:v>98.64</c:v>
                </c:pt>
                <c:pt idx="3">
                  <c:v>94.78</c:v>
                </c:pt>
                <c:pt idx="4">
                  <c:v>97.59</c:v>
                </c:pt>
              </c:numCache>
            </c:numRef>
          </c:val>
          <c:smooth val="0"/>
          <c:extLst>
            <c:ext xmlns:c16="http://schemas.microsoft.com/office/drawing/2014/chart" uri="{C3380CC4-5D6E-409C-BE32-E72D297353CC}">
              <c16:uniqueId val="{00000001-90F6-4A92-A839-3A7F1AF0EE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284.5</c:v>
                </c:pt>
                <c:pt idx="1">
                  <c:v>286.51</c:v>
                </c:pt>
                <c:pt idx="2">
                  <c:v>291.13</c:v>
                </c:pt>
                <c:pt idx="3">
                  <c:v>285.74</c:v>
                </c:pt>
                <c:pt idx="4">
                  <c:v>359.94</c:v>
                </c:pt>
              </c:numCache>
            </c:numRef>
          </c:val>
          <c:extLst>
            <c:ext xmlns:c16="http://schemas.microsoft.com/office/drawing/2014/chart" uri="{C3380CC4-5D6E-409C-BE32-E72D297353CC}">
              <c16:uniqueId val="{00000000-445C-4B0C-9845-CA2CB3351D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178.59</c:v>
                </c:pt>
                <c:pt idx="2">
                  <c:v>178.92</c:v>
                </c:pt>
                <c:pt idx="3">
                  <c:v>181.3</c:v>
                </c:pt>
                <c:pt idx="4">
                  <c:v>181.71</c:v>
                </c:pt>
              </c:numCache>
            </c:numRef>
          </c:val>
          <c:smooth val="0"/>
          <c:extLst>
            <c:ext xmlns:c16="http://schemas.microsoft.com/office/drawing/2014/chart" uri="{C3380CC4-5D6E-409C-BE32-E72D297353CC}">
              <c16:uniqueId val="{00000001-445C-4B0C-9845-CA2CB3351D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津軽広域水道企業団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71.14</v>
      </c>
      <c r="J10" s="38"/>
      <c r="K10" s="38"/>
      <c r="L10" s="38"/>
      <c r="M10" s="38"/>
      <c r="N10" s="38"/>
      <c r="O10" s="65"/>
      <c r="P10" s="55">
        <f>データ!$P$6</f>
        <v>87.27</v>
      </c>
      <c r="Q10" s="55"/>
      <c r="R10" s="55"/>
      <c r="S10" s="55"/>
      <c r="T10" s="55"/>
      <c r="U10" s="55"/>
      <c r="V10" s="55"/>
      <c r="W10" s="66">
        <f>データ!$Q$6</f>
        <v>5929</v>
      </c>
      <c r="X10" s="66"/>
      <c r="Y10" s="66"/>
      <c r="Z10" s="66"/>
      <c r="AA10" s="66"/>
      <c r="AB10" s="66"/>
      <c r="AC10" s="66"/>
      <c r="AD10" s="2"/>
      <c r="AE10" s="2"/>
      <c r="AF10" s="2"/>
      <c r="AG10" s="2"/>
      <c r="AH10" s="2"/>
      <c r="AI10" s="2"/>
      <c r="AJ10" s="2"/>
      <c r="AK10" s="2"/>
      <c r="AL10" s="66">
        <f>データ!$U$6</f>
        <v>28304</v>
      </c>
      <c r="AM10" s="66"/>
      <c r="AN10" s="66"/>
      <c r="AO10" s="66"/>
      <c r="AP10" s="66"/>
      <c r="AQ10" s="66"/>
      <c r="AR10" s="66"/>
      <c r="AS10" s="66"/>
      <c r="AT10" s="37">
        <f>データ!$V$6</f>
        <v>365.3</v>
      </c>
      <c r="AU10" s="38"/>
      <c r="AV10" s="38"/>
      <c r="AW10" s="38"/>
      <c r="AX10" s="38"/>
      <c r="AY10" s="38"/>
      <c r="AZ10" s="38"/>
      <c r="BA10" s="38"/>
      <c r="BB10" s="55">
        <f>データ!$W$6</f>
        <v>77.48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bn6ZDW2Lb9d5pjgJS7XNq/gP0KrNITdmFID2zki5F9jRjsrMU3RnLK8PcUt6TU9odcZm9XMLJ4l6njNGS85+g==" saltValue="2I2aRQlgfgDcuEZH1h5t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28665</v>
      </c>
      <c r="D6" s="20">
        <f t="shared" si="3"/>
        <v>46</v>
      </c>
      <c r="E6" s="20">
        <f t="shared" si="3"/>
        <v>1</v>
      </c>
      <c r="F6" s="20">
        <f t="shared" si="3"/>
        <v>0</v>
      </c>
      <c r="G6" s="20">
        <f t="shared" si="3"/>
        <v>1</v>
      </c>
      <c r="H6" s="20" t="str">
        <f t="shared" si="3"/>
        <v>青森県　津軽広域水道企業団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71.14</v>
      </c>
      <c r="P6" s="21">
        <f t="shared" si="3"/>
        <v>87.27</v>
      </c>
      <c r="Q6" s="21">
        <f t="shared" si="3"/>
        <v>5929</v>
      </c>
      <c r="R6" s="21" t="str">
        <f t="shared" si="3"/>
        <v>-</v>
      </c>
      <c r="S6" s="21" t="str">
        <f t="shared" si="3"/>
        <v>-</v>
      </c>
      <c r="T6" s="21" t="str">
        <f t="shared" si="3"/>
        <v>-</v>
      </c>
      <c r="U6" s="21">
        <f t="shared" si="3"/>
        <v>28304</v>
      </c>
      <c r="V6" s="21">
        <f t="shared" si="3"/>
        <v>365.3</v>
      </c>
      <c r="W6" s="21">
        <f t="shared" si="3"/>
        <v>77.48</v>
      </c>
      <c r="X6" s="22">
        <f>IF(X7="",NA(),X7)</f>
        <v>106.2</v>
      </c>
      <c r="Y6" s="22">
        <f t="shared" ref="Y6:AG6" si="4">IF(Y7="",NA(),Y7)</f>
        <v>105.86</v>
      </c>
      <c r="Z6" s="22">
        <f t="shared" si="4"/>
        <v>104.54</v>
      </c>
      <c r="AA6" s="22">
        <f t="shared" si="4"/>
        <v>106.08</v>
      </c>
      <c r="AB6" s="22">
        <f t="shared" si="4"/>
        <v>89.29</v>
      </c>
      <c r="AC6" s="22">
        <f t="shared" si="4"/>
        <v>110.68</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2">
        <f t="shared" si="5"/>
        <v>106.5</v>
      </c>
      <c r="AN6" s="22">
        <f t="shared" si="5"/>
        <v>3.56</v>
      </c>
      <c r="AO6" s="22">
        <f t="shared" si="5"/>
        <v>3.16</v>
      </c>
      <c r="AP6" s="22">
        <f t="shared" si="5"/>
        <v>3.59</v>
      </c>
      <c r="AQ6" s="22">
        <f t="shared" si="5"/>
        <v>3.98</v>
      </c>
      <c r="AR6" s="22">
        <f t="shared" si="5"/>
        <v>6.02</v>
      </c>
      <c r="AS6" s="21" t="str">
        <f>IF(AS7="","",IF(AS7="-","【-】","【"&amp;SUBSTITUTE(TEXT(AS7,"#,##0.00"),"-","△")&amp;"】"))</f>
        <v>【1.30】</v>
      </c>
      <c r="AT6" s="22">
        <f>IF(AT7="",NA(),AT7)</f>
        <v>266.66000000000003</v>
      </c>
      <c r="AU6" s="22">
        <f t="shared" ref="AU6:BC6" si="6">IF(AU7="",NA(),AU7)</f>
        <v>613.49</v>
      </c>
      <c r="AV6" s="22">
        <f t="shared" si="6"/>
        <v>229.17</v>
      </c>
      <c r="AW6" s="22">
        <f t="shared" si="6"/>
        <v>277.16000000000003</v>
      </c>
      <c r="AX6" s="22">
        <f t="shared" si="6"/>
        <v>228.92</v>
      </c>
      <c r="AY6" s="22">
        <f t="shared" si="6"/>
        <v>357.34</v>
      </c>
      <c r="AZ6" s="22">
        <f t="shared" si="6"/>
        <v>369.69</v>
      </c>
      <c r="BA6" s="22">
        <f t="shared" si="6"/>
        <v>379.08</v>
      </c>
      <c r="BB6" s="22">
        <f t="shared" si="6"/>
        <v>367.55</v>
      </c>
      <c r="BC6" s="22">
        <f t="shared" si="6"/>
        <v>378.56</v>
      </c>
      <c r="BD6" s="21" t="str">
        <f>IF(BD7="","",IF(BD7="-","【-】","【"&amp;SUBSTITUTE(TEXT(BD7,"#,##0.00"),"-","△")&amp;"】"))</f>
        <v>【261.51】</v>
      </c>
      <c r="BE6" s="22">
        <f>IF(BE7="",NA(),BE7)</f>
        <v>775.42</v>
      </c>
      <c r="BF6" s="22">
        <f t="shared" ref="BF6:BN6" si="7">IF(BF7="",NA(),BF7)</f>
        <v>842.52</v>
      </c>
      <c r="BG6" s="22">
        <f t="shared" si="7"/>
        <v>920.25</v>
      </c>
      <c r="BH6" s="22">
        <f t="shared" si="7"/>
        <v>992.1</v>
      </c>
      <c r="BI6" s="22">
        <f t="shared" si="7"/>
        <v>948.74</v>
      </c>
      <c r="BJ6" s="22">
        <f t="shared" si="7"/>
        <v>373.69</v>
      </c>
      <c r="BK6" s="22">
        <f t="shared" si="7"/>
        <v>402.99</v>
      </c>
      <c r="BL6" s="22">
        <f t="shared" si="7"/>
        <v>398.98</v>
      </c>
      <c r="BM6" s="22">
        <f t="shared" si="7"/>
        <v>418.68</v>
      </c>
      <c r="BN6" s="22">
        <f t="shared" si="7"/>
        <v>395.68</v>
      </c>
      <c r="BO6" s="21" t="str">
        <f>IF(BO7="","",IF(BO7="-","【-】","【"&amp;SUBSTITUTE(TEXT(BO7,"#,##0.00"),"-","△")&amp;"】"))</f>
        <v>【265.16】</v>
      </c>
      <c r="BP6" s="22">
        <f>IF(BP7="",NA(),BP7)</f>
        <v>99.57</v>
      </c>
      <c r="BQ6" s="22">
        <f t="shared" ref="BQ6:BY6" si="8">IF(BQ7="",NA(),BQ7)</f>
        <v>99.26</v>
      </c>
      <c r="BR6" s="22">
        <f t="shared" si="8"/>
        <v>97.9</v>
      </c>
      <c r="BS6" s="22">
        <f t="shared" si="8"/>
        <v>99.38</v>
      </c>
      <c r="BT6" s="22">
        <f t="shared" si="8"/>
        <v>82.77</v>
      </c>
      <c r="BU6" s="22">
        <f t="shared" si="8"/>
        <v>99.87</v>
      </c>
      <c r="BV6" s="22">
        <f t="shared" si="8"/>
        <v>98.66</v>
      </c>
      <c r="BW6" s="22">
        <f t="shared" si="8"/>
        <v>98.64</v>
      </c>
      <c r="BX6" s="22">
        <f t="shared" si="8"/>
        <v>94.78</v>
      </c>
      <c r="BY6" s="22">
        <f t="shared" si="8"/>
        <v>97.59</v>
      </c>
      <c r="BZ6" s="21" t="str">
        <f>IF(BZ7="","",IF(BZ7="-","【-】","【"&amp;SUBSTITUTE(TEXT(BZ7,"#,##0.00"),"-","△")&amp;"】"))</f>
        <v>【102.35】</v>
      </c>
      <c r="CA6" s="22">
        <f>IF(CA7="",NA(),CA7)</f>
        <v>284.5</v>
      </c>
      <c r="CB6" s="22">
        <f t="shared" ref="CB6:CJ6" si="9">IF(CB7="",NA(),CB7)</f>
        <v>286.51</v>
      </c>
      <c r="CC6" s="22">
        <f t="shared" si="9"/>
        <v>291.13</v>
      </c>
      <c r="CD6" s="22">
        <f t="shared" si="9"/>
        <v>285.74</v>
      </c>
      <c r="CE6" s="22">
        <f t="shared" si="9"/>
        <v>359.94</v>
      </c>
      <c r="CF6" s="22">
        <f t="shared" si="9"/>
        <v>171.81</v>
      </c>
      <c r="CG6" s="22">
        <f t="shared" si="9"/>
        <v>178.59</v>
      </c>
      <c r="CH6" s="22">
        <f t="shared" si="9"/>
        <v>178.92</v>
      </c>
      <c r="CI6" s="22">
        <f t="shared" si="9"/>
        <v>181.3</v>
      </c>
      <c r="CJ6" s="22">
        <f t="shared" si="9"/>
        <v>181.71</v>
      </c>
      <c r="CK6" s="21" t="str">
        <f>IF(CK7="","",IF(CK7="-","【-】","【"&amp;SUBSTITUTE(TEXT(CK7,"#,##0.00"),"-","△")&amp;"】"))</f>
        <v>【167.74】</v>
      </c>
      <c r="CL6" s="22">
        <f>IF(CL7="",NA(),CL7)</f>
        <v>65.47</v>
      </c>
      <c r="CM6" s="22">
        <f t="shared" ref="CM6:CU6" si="10">IF(CM7="",NA(),CM7)</f>
        <v>65.099999999999994</v>
      </c>
      <c r="CN6" s="22">
        <f t="shared" si="10"/>
        <v>64.11</v>
      </c>
      <c r="CO6" s="22">
        <f t="shared" si="10"/>
        <v>65.650000000000006</v>
      </c>
      <c r="CP6" s="22">
        <f t="shared" si="10"/>
        <v>64.66</v>
      </c>
      <c r="CQ6" s="22">
        <f t="shared" si="10"/>
        <v>60.03</v>
      </c>
      <c r="CR6" s="22">
        <f t="shared" si="10"/>
        <v>55.03</v>
      </c>
      <c r="CS6" s="22">
        <f t="shared" si="10"/>
        <v>55.14</v>
      </c>
      <c r="CT6" s="22">
        <f t="shared" si="10"/>
        <v>55.89</v>
      </c>
      <c r="CU6" s="22">
        <f t="shared" si="10"/>
        <v>55.72</v>
      </c>
      <c r="CV6" s="21" t="str">
        <f>IF(CV7="","",IF(CV7="-","【-】","【"&amp;SUBSTITUTE(TEXT(CV7,"#,##0.00"),"-","△")&amp;"】"))</f>
        <v>【60.29】</v>
      </c>
      <c r="CW6" s="22">
        <f>IF(CW7="",NA(),CW7)</f>
        <v>81.36</v>
      </c>
      <c r="CX6" s="22">
        <f t="shared" ref="CX6:DF6" si="11">IF(CX7="",NA(),CX7)</f>
        <v>80.08</v>
      </c>
      <c r="CY6" s="22">
        <f t="shared" si="11"/>
        <v>79.91</v>
      </c>
      <c r="CZ6" s="22">
        <f t="shared" si="11"/>
        <v>78.05</v>
      </c>
      <c r="DA6" s="22">
        <f t="shared" si="11"/>
        <v>79.84</v>
      </c>
      <c r="DB6" s="22">
        <f t="shared" si="11"/>
        <v>84.81</v>
      </c>
      <c r="DC6" s="22">
        <f t="shared" si="11"/>
        <v>81.900000000000006</v>
      </c>
      <c r="DD6" s="22">
        <f t="shared" si="11"/>
        <v>81.39</v>
      </c>
      <c r="DE6" s="22">
        <f t="shared" si="11"/>
        <v>81.27</v>
      </c>
      <c r="DF6" s="22">
        <f t="shared" si="11"/>
        <v>81.260000000000005</v>
      </c>
      <c r="DG6" s="21" t="str">
        <f>IF(DG7="","",IF(DG7="-","【-】","【"&amp;SUBSTITUTE(TEXT(DG7,"#,##0.00"),"-","△")&amp;"】"))</f>
        <v>【90.12】</v>
      </c>
      <c r="DH6" s="22">
        <f>IF(DH7="",NA(),DH7)</f>
        <v>44.34</v>
      </c>
      <c r="DI6" s="22">
        <f t="shared" ref="DI6:DQ6" si="12">IF(DI7="",NA(),DI7)</f>
        <v>43.62</v>
      </c>
      <c r="DJ6" s="22">
        <f t="shared" si="12"/>
        <v>43.9</v>
      </c>
      <c r="DK6" s="22">
        <f t="shared" si="12"/>
        <v>44.23</v>
      </c>
      <c r="DL6" s="22">
        <f t="shared" si="12"/>
        <v>19.48</v>
      </c>
      <c r="DM6" s="22">
        <f t="shared" si="12"/>
        <v>47.28</v>
      </c>
      <c r="DN6" s="22">
        <f t="shared" si="12"/>
        <v>48.87</v>
      </c>
      <c r="DO6" s="22">
        <f t="shared" si="12"/>
        <v>49.92</v>
      </c>
      <c r="DP6" s="22">
        <f t="shared" si="12"/>
        <v>50.63</v>
      </c>
      <c r="DQ6" s="22">
        <f t="shared" si="12"/>
        <v>51.29</v>
      </c>
      <c r="DR6" s="21" t="str">
        <f>IF(DR7="","",IF(DR7="-","【-】","【"&amp;SUBSTITUTE(TEXT(DR7,"#,##0.00"),"-","△")&amp;"】"))</f>
        <v>【50.88】</v>
      </c>
      <c r="DS6" s="22">
        <f>IF(DS7="",NA(),DS7)</f>
        <v>11.92</v>
      </c>
      <c r="DT6" s="22">
        <f t="shared" ref="DT6:EB6" si="13">IF(DT7="",NA(),DT7)</f>
        <v>10.16</v>
      </c>
      <c r="DU6" s="22">
        <f t="shared" si="13"/>
        <v>8.77</v>
      </c>
      <c r="DV6" s="22">
        <f t="shared" si="13"/>
        <v>7.75</v>
      </c>
      <c r="DW6" s="22">
        <f t="shared" si="13"/>
        <v>6.73</v>
      </c>
      <c r="DX6" s="22">
        <f t="shared" si="13"/>
        <v>12.19</v>
      </c>
      <c r="DY6" s="22">
        <f t="shared" si="13"/>
        <v>14.85</v>
      </c>
      <c r="DZ6" s="22">
        <f t="shared" si="13"/>
        <v>16.88</v>
      </c>
      <c r="EA6" s="22">
        <f t="shared" si="13"/>
        <v>18.28</v>
      </c>
      <c r="EB6" s="22">
        <f t="shared" si="13"/>
        <v>19.61</v>
      </c>
      <c r="EC6" s="21" t="str">
        <f>IF(EC7="","",IF(EC7="-","【-】","【"&amp;SUBSTITUTE(TEXT(EC7,"#,##0.00"),"-","△")&amp;"】"))</f>
        <v>【22.30】</v>
      </c>
      <c r="ED6" s="22">
        <f>IF(ED7="",NA(),ED7)</f>
        <v>2.02</v>
      </c>
      <c r="EE6" s="22">
        <f t="shared" ref="EE6:EM6" si="14">IF(EE7="",NA(),EE7)</f>
        <v>1.47</v>
      </c>
      <c r="EF6" s="22">
        <f t="shared" si="14"/>
        <v>1.21</v>
      </c>
      <c r="EG6" s="22">
        <f t="shared" si="14"/>
        <v>0.94</v>
      </c>
      <c r="EH6" s="22">
        <f t="shared" si="14"/>
        <v>0.8</v>
      </c>
      <c r="EI6" s="22">
        <f t="shared" si="14"/>
        <v>0.51</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28665</v>
      </c>
      <c r="D7" s="24">
        <v>46</v>
      </c>
      <c r="E7" s="24">
        <v>1</v>
      </c>
      <c r="F7" s="24">
        <v>0</v>
      </c>
      <c r="G7" s="24">
        <v>1</v>
      </c>
      <c r="H7" s="24" t="s">
        <v>93</v>
      </c>
      <c r="I7" s="24" t="s">
        <v>94</v>
      </c>
      <c r="J7" s="24" t="s">
        <v>95</v>
      </c>
      <c r="K7" s="24" t="s">
        <v>96</v>
      </c>
      <c r="L7" s="24" t="s">
        <v>97</v>
      </c>
      <c r="M7" s="24" t="s">
        <v>98</v>
      </c>
      <c r="N7" s="25" t="s">
        <v>99</v>
      </c>
      <c r="O7" s="25">
        <v>71.14</v>
      </c>
      <c r="P7" s="25">
        <v>87.27</v>
      </c>
      <c r="Q7" s="25">
        <v>5929</v>
      </c>
      <c r="R7" s="25" t="s">
        <v>99</v>
      </c>
      <c r="S7" s="25" t="s">
        <v>99</v>
      </c>
      <c r="T7" s="25" t="s">
        <v>99</v>
      </c>
      <c r="U7" s="25">
        <v>28304</v>
      </c>
      <c r="V7" s="25">
        <v>365.3</v>
      </c>
      <c r="W7" s="25">
        <v>77.48</v>
      </c>
      <c r="X7" s="25">
        <v>106.2</v>
      </c>
      <c r="Y7" s="25">
        <v>105.86</v>
      </c>
      <c r="Z7" s="25">
        <v>104.54</v>
      </c>
      <c r="AA7" s="25">
        <v>106.08</v>
      </c>
      <c r="AB7" s="25">
        <v>89.29</v>
      </c>
      <c r="AC7" s="25">
        <v>110.68</v>
      </c>
      <c r="AD7" s="25">
        <v>108.87</v>
      </c>
      <c r="AE7" s="25">
        <v>108.61</v>
      </c>
      <c r="AF7" s="25">
        <v>108.35</v>
      </c>
      <c r="AG7" s="25">
        <v>108.84</v>
      </c>
      <c r="AH7" s="25">
        <v>111.39</v>
      </c>
      <c r="AI7" s="25">
        <v>0</v>
      </c>
      <c r="AJ7" s="25">
        <v>0</v>
      </c>
      <c r="AK7" s="25">
        <v>0</v>
      </c>
      <c r="AL7" s="25">
        <v>0</v>
      </c>
      <c r="AM7" s="25">
        <v>106.5</v>
      </c>
      <c r="AN7" s="25">
        <v>3.56</v>
      </c>
      <c r="AO7" s="25">
        <v>3.16</v>
      </c>
      <c r="AP7" s="25">
        <v>3.59</v>
      </c>
      <c r="AQ7" s="25">
        <v>3.98</v>
      </c>
      <c r="AR7" s="25">
        <v>6.02</v>
      </c>
      <c r="AS7" s="25">
        <v>1.3</v>
      </c>
      <c r="AT7" s="25">
        <v>266.66000000000003</v>
      </c>
      <c r="AU7" s="25">
        <v>613.49</v>
      </c>
      <c r="AV7" s="25">
        <v>229.17</v>
      </c>
      <c r="AW7" s="25">
        <v>277.16000000000003</v>
      </c>
      <c r="AX7" s="25">
        <v>228.92</v>
      </c>
      <c r="AY7" s="25">
        <v>357.34</v>
      </c>
      <c r="AZ7" s="25">
        <v>369.69</v>
      </c>
      <c r="BA7" s="25">
        <v>379.08</v>
      </c>
      <c r="BB7" s="25">
        <v>367.55</v>
      </c>
      <c r="BC7" s="25">
        <v>378.56</v>
      </c>
      <c r="BD7" s="25">
        <v>261.51</v>
      </c>
      <c r="BE7" s="25">
        <v>775.42</v>
      </c>
      <c r="BF7" s="25">
        <v>842.52</v>
      </c>
      <c r="BG7" s="25">
        <v>920.25</v>
      </c>
      <c r="BH7" s="25">
        <v>992.1</v>
      </c>
      <c r="BI7" s="25">
        <v>948.74</v>
      </c>
      <c r="BJ7" s="25">
        <v>373.69</v>
      </c>
      <c r="BK7" s="25">
        <v>402.99</v>
      </c>
      <c r="BL7" s="25">
        <v>398.98</v>
      </c>
      <c r="BM7" s="25">
        <v>418.68</v>
      </c>
      <c r="BN7" s="25">
        <v>395.68</v>
      </c>
      <c r="BO7" s="25">
        <v>265.16000000000003</v>
      </c>
      <c r="BP7" s="25">
        <v>99.57</v>
      </c>
      <c r="BQ7" s="25">
        <v>99.26</v>
      </c>
      <c r="BR7" s="25">
        <v>97.9</v>
      </c>
      <c r="BS7" s="25">
        <v>99.38</v>
      </c>
      <c r="BT7" s="25">
        <v>82.77</v>
      </c>
      <c r="BU7" s="25">
        <v>99.87</v>
      </c>
      <c r="BV7" s="25">
        <v>98.66</v>
      </c>
      <c r="BW7" s="25">
        <v>98.64</v>
      </c>
      <c r="BX7" s="25">
        <v>94.78</v>
      </c>
      <c r="BY7" s="25">
        <v>97.59</v>
      </c>
      <c r="BZ7" s="25">
        <v>102.35</v>
      </c>
      <c r="CA7" s="25">
        <v>284.5</v>
      </c>
      <c r="CB7" s="25">
        <v>286.51</v>
      </c>
      <c r="CC7" s="25">
        <v>291.13</v>
      </c>
      <c r="CD7" s="25">
        <v>285.74</v>
      </c>
      <c r="CE7" s="25">
        <v>359.94</v>
      </c>
      <c r="CF7" s="25">
        <v>171.81</v>
      </c>
      <c r="CG7" s="25">
        <v>178.59</v>
      </c>
      <c r="CH7" s="25">
        <v>178.92</v>
      </c>
      <c r="CI7" s="25">
        <v>181.3</v>
      </c>
      <c r="CJ7" s="25">
        <v>181.71</v>
      </c>
      <c r="CK7" s="25">
        <v>167.74</v>
      </c>
      <c r="CL7" s="25">
        <v>65.47</v>
      </c>
      <c r="CM7" s="25">
        <v>65.099999999999994</v>
      </c>
      <c r="CN7" s="25">
        <v>64.11</v>
      </c>
      <c r="CO7" s="25">
        <v>65.650000000000006</v>
      </c>
      <c r="CP7" s="25">
        <v>64.66</v>
      </c>
      <c r="CQ7" s="25">
        <v>60.03</v>
      </c>
      <c r="CR7" s="25">
        <v>55.03</v>
      </c>
      <c r="CS7" s="25">
        <v>55.14</v>
      </c>
      <c r="CT7" s="25">
        <v>55.89</v>
      </c>
      <c r="CU7" s="25">
        <v>55.72</v>
      </c>
      <c r="CV7" s="25">
        <v>60.29</v>
      </c>
      <c r="CW7" s="25">
        <v>81.36</v>
      </c>
      <c r="CX7" s="25">
        <v>80.08</v>
      </c>
      <c r="CY7" s="25">
        <v>79.91</v>
      </c>
      <c r="CZ7" s="25">
        <v>78.05</v>
      </c>
      <c r="DA7" s="25">
        <v>79.84</v>
      </c>
      <c r="DB7" s="25">
        <v>84.81</v>
      </c>
      <c r="DC7" s="25">
        <v>81.900000000000006</v>
      </c>
      <c r="DD7" s="25">
        <v>81.39</v>
      </c>
      <c r="DE7" s="25">
        <v>81.27</v>
      </c>
      <c r="DF7" s="25">
        <v>81.260000000000005</v>
      </c>
      <c r="DG7" s="25">
        <v>90.12</v>
      </c>
      <c r="DH7" s="25">
        <v>44.34</v>
      </c>
      <c r="DI7" s="25">
        <v>43.62</v>
      </c>
      <c r="DJ7" s="25">
        <v>43.9</v>
      </c>
      <c r="DK7" s="25">
        <v>44.23</v>
      </c>
      <c r="DL7" s="25">
        <v>19.48</v>
      </c>
      <c r="DM7" s="25">
        <v>47.28</v>
      </c>
      <c r="DN7" s="25">
        <v>48.87</v>
      </c>
      <c r="DO7" s="25">
        <v>49.92</v>
      </c>
      <c r="DP7" s="25">
        <v>50.63</v>
      </c>
      <c r="DQ7" s="25">
        <v>51.29</v>
      </c>
      <c r="DR7" s="25">
        <v>50.88</v>
      </c>
      <c r="DS7" s="25">
        <v>11.92</v>
      </c>
      <c r="DT7" s="25">
        <v>10.16</v>
      </c>
      <c r="DU7" s="25">
        <v>8.77</v>
      </c>
      <c r="DV7" s="25">
        <v>7.75</v>
      </c>
      <c r="DW7" s="25">
        <v>6.73</v>
      </c>
      <c r="DX7" s="25">
        <v>12.19</v>
      </c>
      <c r="DY7" s="25">
        <v>14.85</v>
      </c>
      <c r="DZ7" s="25">
        <v>16.88</v>
      </c>
      <c r="EA7" s="25">
        <v>18.28</v>
      </c>
      <c r="EB7" s="25">
        <v>19.61</v>
      </c>
      <c r="EC7" s="25">
        <v>22.3</v>
      </c>
      <c r="ED7" s="25">
        <v>2.02</v>
      </c>
      <c r="EE7" s="25">
        <v>1.47</v>
      </c>
      <c r="EF7" s="25">
        <v>1.21</v>
      </c>
      <c r="EG7" s="25">
        <v>0.94</v>
      </c>
      <c r="EH7" s="25">
        <v>0.8</v>
      </c>
      <c r="EI7" s="25">
        <v>0.51</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2022-12-01T00:52:32Z</dcterms:created>
  <dcterms:modified xsi:type="dcterms:W3CDTF">2023-01-19T04:05:26Z</dcterms:modified>
  <cp:category/>
</cp:coreProperties>
</file>